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dbrookhart\Documents\Fiscal\COOP FORMS AND CORRESPONDENCE\INVOICE FORMS\2018 Invoice Forms\"/>
    </mc:Choice>
  </mc:AlternateContent>
  <bookViews>
    <workbookView xWindow="-180" yWindow="150" windowWidth="15255" windowHeight="5970" tabRatio="1000"/>
  </bookViews>
  <sheets>
    <sheet name="FM 122 " sheetId="4" r:id="rId1"/>
    <sheet name="WorkHoursCalculator" sheetId="1" r:id="rId2"/>
    <sheet name="EEST" sheetId="12" r:id="rId3"/>
    <sheet name="Meal &amp; Lodging Claim Form " sheetId="19" r:id="rId4"/>
    <sheet name="Meal Rates" sheetId="21" r:id="rId5"/>
    <sheet name="PayRateSchedule " sheetId="9" r:id="rId6"/>
    <sheet name="Submittal" sheetId="18" r:id="rId7"/>
    <sheet name="Need Help" sheetId="17" r:id="rId8"/>
    <sheet name="General Provisions" sheetId="22" r:id="rId9"/>
    <sheet name="3 Letter ID" sheetId="23" r:id="rId10"/>
  </sheets>
  <externalReferences>
    <externalReference r:id="rId11"/>
  </externalReferences>
  <definedNames>
    <definedName name="_and_No" localSheetId="3">'Meal &amp; Lodging Claim Form '!$N$7:$N$8</definedName>
    <definedName name="Address">#REF!</definedName>
    <definedName name="District">#REF!</definedName>
    <definedName name="INCIDENT_NAME" localSheetId="9">#REF!</definedName>
    <definedName name="INCIDENT_NAME">'FM 122 '!$A$8</definedName>
    <definedName name="INCIDENT_NUMBER" localSheetId="9">#REF!</definedName>
    <definedName name="INCIDENT_NUMBER">'FM 122 '!$D$8</definedName>
    <definedName name="P_CODE" localSheetId="9">#REF!</definedName>
    <definedName name="P_CODE">'FM 122 '!$A$9</definedName>
    <definedName name="P_CODE2" localSheetId="9">#REF!</definedName>
    <definedName name="P_CODE2">'FM 122 '!$A$10</definedName>
    <definedName name="Phone">#REF!</definedName>
    <definedName name="Type">[1]CFRA!#REF!</definedName>
    <definedName name="TYPE_EQUIPMENT" localSheetId="9">#REF!</definedName>
    <definedName name="TYPE_EQUIPMENT">#REF!</definedName>
    <definedName name="Wheel">[1]CFRA!#REF!</definedName>
    <definedName name="Yes" localSheetId="3">'Meal &amp; Lodging Claim Form '!$N$7:$N$8</definedName>
    <definedName name="Yes_No" localSheetId="9">'[1]FM-122'!#REF!</definedName>
    <definedName name="Yes_No" localSheetId="3">'Meal &amp; Lodging Claim Form '!$J$6</definedName>
    <definedName name="Yes_No">'FM 122 '!$J$4:$J$5</definedName>
  </definedNames>
  <calcPr calcId="152511"/>
</workbook>
</file>

<file path=xl/calcChain.xml><?xml version="1.0" encoding="utf-8"?>
<calcChain xmlns="http://schemas.openxmlformats.org/spreadsheetml/2006/main">
  <c r="L38" i="9" l="1"/>
  <c r="K38" i="9"/>
  <c r="L37" i="9"/>
  <c r="K37" i="9"/>
  <c r="L36" i="9"/>
  <c r="K36" i="9"/>
  <c r="L35" i="9"/>
  <c r="K35" i="9"/>
  <c r="L34" i="9"/>
  <c r="K34" i="9"/>
  <c r="L33" i="9"/>
  <c r="K33" i="9"/>
  <c r="L32" i="9"/>
  <c r="K32" i="9"/>
  <c r="L31" i="9"/>
  <c r="K31" i="9"/>
  <c r="L30" i="9"/>
  <c r="K30" i="9"/>
  <c r="L13" i="9"/>
  <c r="K13" i="9"/>
  <c r="L12" i="9"/>
  <c r="K12" i="9"/>
  <c r="L11" i="9"/>
  <c r="K11" i="9"/>
  <c r="L10" i="9"/>
  <c r="K10" i="9"/>
  <c r="L9" i="9"/>
  <c r="K9" i="9"/>
  <c r="L8" i="9"/>
  <c r="K8" i="9"/>
  <c r="K21" i="9"/>
  <c r="L21" i="9"/>
  <c r="K22" i="9"/>
  <c r="L22" i="9"/>
  <c r="K23" i="9"/>
  <c r="L23" i="9"/>
  <c r="K24" i="9"/>
  <c r="L24" i="9"/>
  <c r="K25" i="9"/>
  <c r="L25" i="9"/>
  <c r="L40" i="9"/>
  <c r="K40" i="9"/>
  <c r="L39" i="9"/>
  <c r="K39" i="9"/>
  <c r="L7" i="9" l="1"/>
  <c r="L6" i="9"/>
  <c r="L5" i="9"/>
  <c r="K7" i="9"/>
  <c r="K6" i="9"/>
  <c r="K5" i="9"/>
  <c r="L4" i="9"/>
  <c r="K4" i="9"/>
  <c r="I7" i="21" l="1"/>
  <c r="I9" i="21" s="1"/>
  <c r="G7" i="21"/>
  <c r="G9" i="21" s="1"/>
  <c r="F7" i="21"/>
  <c r="F9" i="21" s="1"/>
  <c r="E7" i="21"/>
  <c r="E9" i="21" s="1"/>
  <c r="D7" i="21"/>
  <c r="D9" i="21" s="1"/>
  <c r="C7" i="21"/>
  <c r="C9" i="21" s="1"/>
  <c r="B7" i="21"/>
  <c r="B9" i="21" s="1"/>
  <c r="C2" i="19" l="1"/>
  <c r="C3" i="19"/>
  <c r="E7" i="19"/>
  <c r="H7" i="19" s="1"/>
  <c r="E8" i="19"/>
  <c r="H8" i="19" s="1"/>
  <c r="E9" i="19"/>
  <c r="H9" i="19" s="1"/>
  <c r="E10" i="19"/>
  <c r="H10" i="19"/>
  <c r="E11" i="19"/>
  <c r="H11" i="19" s="1"/>
  <c r="E12" i="19"/>
  <c r="H12" i="19"/>
  <c r="E13" i="19"/>
  <c r="H13" i="19" s="1"/>
  <c r="E14" i="19"/>
  <c r="H14" i="19"/>
  <c r="E15" i="19"/>
  <c r="H15" i="19" s="1"/>
  <c r="E16" i="19"/>
  <c r="H16" i="19"/>
  <c r="E17" i="19"/>
  <c r="H17" i="19" s="1"/>
  <c r="E18" i="19"/>
  <c r="H18" i="19"/>
  <c r="E19" i="19"/>
  <c r="H19" i="19" s="1"/>
  <c r="E20" i="19"/>
  <c r="H20" i="19"/>
  <c r="E21" i="19"/>
  <c r="H21" i="19" s="1"/>
  <c r="E22" i="19"/>
  <c r="H22" i="19"/>
  <c r="E23" i="19"/>
  <c r="H23" i="19" s="1"/>
  <c r="E24" i="19"/>
  <c r="H24" i="19"/>
  <c r="E25" i="19"/>
  <c r="H25" i="19" s="1"/>
  <c r="E26" i="19"/>
  <c r="H26" i="19"/>
  <c r="E27" i="19"/>
  <c r="H27" i="19" s="1"/>
  <c r="K28" i="19"/>
  <c r="H28" i="19" l="1"/>
  <c r="C28" i="19" s="1"/>
  <c r="H2" i="1"/>
  <c r="D2" i="1"/>
  <c r="D5" i="1" l="1"/>
  <c r="G27" i="4" l="1"/>
  <c r="F43" i="1" l="1"/>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41" i="12" s="1"/>
  <c r="K5" i="1"/>
  <c r="L5" i="1" s="1"/>
  <c r="K6" i="1"/>
  <c r="L6" i="1" s="1"/>
  <c r="K42" i="1"/>
  <c r="L42" i="1" s="1"/>
  <c r="K41" i="1"/>
  <c r="L41" i="1" s="1"/>
  <c r="K40" i="1"/>
  <c r="L40" i="1"/>
  <c r="K39" i="1"/>
  <c r="L39" i="1" s="1"/>
  <c r="K38" i="1"/>
  <c r="L38" i="1" s="1"/>
  <c r="K37" i="1"/>
  <c r="L37" i="1" s="1"/>
  <c r="K36" i="1"/>
  <c r="L36" i="1" s="1"/>
  <c r="K35" i="1"/>
  <c r="L35" i="1" s="1"/>
  <c r="K34" i="1"/>
  <c r="L34" i="1" s="1"/>
  <c r="K33" i="1"/>
  <c r="L33" i="1" s="1"/>
  <c r="K32" i="1"/>
  <c r="L32" i="1" s="1"/>
  <c r="K31" i="1"/>
  <c r="L31" i="1" s="1"/>
  <c r="K30" i="1"/>
  <c r="L30" i="1" s="1"/>
  <c r="K29" i="1"/>
  <c r="L29" i="1" s="1"/>
  <c r="K28" i="1"/>
  <c r="L28" i="1" s="1"/>
  <c r="K27" i="1"/>
  <c r="L27" i="1" s="1"/>
  <c r="K26" i="1"/>
  <c r="L26" i="1" s="1"/>
  <c r="K25" i="1"/>
  <c r="L25" i="1" s="1"/>
  <c r="K24" i="1"/>
  <c r="L24" i="1"/>
  <c r="K23" i="1"/>
  <c r="L23" i="1" s="1"/>
  <c r="K22" i="1"/>
  <c r="L22" i="1" s="1"/>
  <c r="K21" i="1"/>
  <c r="L21" i="1" s="1"/>
  <c r="K20" i="1"/>
  <c r="L20" i="1" s="1"/>
  <c r="K19" i="1"/>
  <c r="L19" i="1" s="1"/>
  <c r="K18" i="1"/>
  <c r="L18" i="1"/>
  <c r="K17" i="1"/>
  <c r="L17" i="1" s="1"/>
  <c r="K16" i="1"/>
  <c r="L16" i="1" s="1"/>
  <c r="K15" i="1"/>
  <c r="L15" i="1" s="1"/>
  <c r="K14" i="1"/>
  <c r="L14" i="1" s="1"/>
  <c r="K13" i="1"/>
  <c r="L13" i="1" s="1"/>
  <c r="K12" i="1"/>
  <c r="L12" i="1" s="1"/>
  <c r="K11" i="1"/>
  <c r="L11" i="1" s="1"/>
  <c r="K10" i="1"/>
  <c r="L10" i="1" s="1"/>
  <c r="K9" i="1"/>
  <c r="L9" i="1" s="1"/>
  <c r="K8" i="1"/>
  <c r="L8" i="1" s="1"/>
  <c r="K7" i="1"/>
  <c r="L7" i="1" s="1"/>
  <c r="I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17" i="4"/>
  <c r="G18" i="4"/>
  <c r="G19" i="4"/>
  <c r="G20" i="4"/>
  <c r="G25" i="4"/>
  <c r="G26" i="4"/>
  <c r="G28" i="4"/>
  <c r="G29" i="4"/>
  <c r="G30" i="4"/>
  <c r="G31" i="4"/>
  <c r="E43" i="1"/>
  <c r="D43" i="1"/>
  <c r="G41" i="12"/>
  <c r="G39" i="4" l="1"/>
  <c r="G21" i="4"/>
  <c r="G33" i="4"/>
  <c r="L43" i="1"/>
  <c r="G40" i="4" l="1"/>
</calcChain>
</file>

<file path=xl/comments1.xml><?xml version="1.0" encoding="utf-8"?>
<comments xmlns="http://schemas.openxmlformats.org/spreadsheetml/2006/main">
  <authors>
    <author>Debra Brookhart</author>
  </authors>
  <commentList>
    <comment ref="A1" authorId="0" shapeId="0">
      <text>
        <r>
          <rPr>
            <b/>
            <sz val="9"/>
            <color indexed="81"/>
            <rFont val="Tahoma"/>
            <family val="2"/>
          </rPr>
          <t xml:space="preserve">Any suggestions or comments on this workbook are welcome.  Please email debbrookhart@azsf.gov
Thank you!
</t>
        </r>
        <r>
          <rPr>
            <sz val="9"/>
            <color indexed="81"/>
            <rFont val="Tahoma"/>
            <family val="2"/>
          </rPr>
          <t xml:space="preserve">
</t>
        </r>
      </text>
    </comment>
    <comment ref="F4" authorId="0" shapeId="0">
      <text>
        <r>
          <rPr>
            <b/>
            <sz val="9"/>
            <color indexed="81"/>
            <rFont val="Tahoma"/>
            <family val="2"/>
          </rPr>
          <t>Date you submit this invoice.  Should be sent within 30 days of the back in service date</t>
        </r>
        <r>
          <rPr>
            <sz val="9"/>
            <color indexed="81"/>
            <rFont val="Tahoma"/>
            <family val="2"/>
          </rPr>
          <t xml:space="preserve">
</t>
        </r>
      </text>
    </comment>
    <comment ref="A6" authorId="0" shapeId="0">
      <text>
        <r>
          <rPr>
            <b/>
            <sz val="9"/>
            <color indexed="81"/>
            <rFont val="Tahoma"/>
            <family val="2"/>
          </rPr>
          <t xml:space="preserve">Contact information for questions regarding this invoice
</t>
        </r>
        <r>
          <rPr>
            <sz val="9"/>
            <color indexed="81"/>
            <rFont val="Tahoma"/>
            <family val="2"/>
          </rPr>
          <t xml:space="preserve">
</t>
        </r>
      </text>
    </comment>
    <comment ref="F6" authorId="0" shapeId="0">
      <text>
        <r>
          <rPr>
            <b/>
            <sz val="9"/>
            <color indexed="81"/>
            <rFont val="Tahoma"/>
            <family val="2"/>
          </rPr>
          <t>You assign a unique number.  Can be alpha or numeric or a combination. This will be on the check when paid.</t>
        </r>
        <r>
          <rPr>
            <sz val="9"/>
            <color indexed="81"/>
            <rFont val="Tahoma"/>
            <family val="2"/>
          </rPr>
          <t xml:space="preserve">
</t>
        </r>
      </text>
    </comment>
    <comment ref="A7" authorId="0" shapeId="0">
      <text>
        <r>
          <rPr>
            <b/>
            <sz val="9"/>
            <color indexed="81"/>
            <rFont val="Tahoma"/>
            <family val="2"/>
          </rPr>
          <t xml:space="preserve">See Resource Order
Box 2
</t>
        </r>
        <r>
          <rPr>
            <sz val="9"/>
            <color indexed="81"/>
            <rFont val="Tahoma"/>
            <family val="2"/>
          </rPr>
          <t xml:space="preserve">
</t>
        </r>
      </text>
    </comment>
    <comment ref="D7" authorId="0" shapeId="0">
      <text>
        <r>
          <rPr>
            <b/>
            <sz val="9"/>
            <color indexed="81"/>
            <rFont val="Tahoma"/>
            <family val="2"/>
          </rPr>
          <t xml:space="preserve">See Resource Order
Box 3
</t>
        </r>
        <r>
          <rPr>
            <sz val="9"/>
            <color indexed="81"/>
            <rFont val="Tahoma"/>
            <family val="2"/>
          </rPr>
          <t xml:space="preserve">
</t>
        </r>
      </text>
    </comment>
    <comment ref="F7" authorId="0" shapeId="0">
      <text>
        <r>
          <rPr>
            <b/>
            <sz val="9"/>
            <color indexed="81"/>
            <rFont val="Tahoma"/>
            <family val="2"/>
          </rPr>
          <t xml:space="preserve">See Resource Order
Initial Date/Time
</t>
        </r>
        <r>
          <rPr>
            <sz val="9"/>
            <color indexed="81"/>
            <rFont val="Tahoma"/>
            <family val="2"/>
          </rPr>
          <t xml:space="preserve">
</t>
        </r>
      </text>
    </comment>
    <comment ref="A9" authorId="0" shapeId="0">
      <text>
        <r>
          <rPr>
            <b/>
            <sz val="9"/>
            <color indexed="81"/>
            <rFont val="Tahoma"/>
            <family val="2"/>
          </rPr>
          <t>See Resource Order 
"Financial Codes"
Starts with PXXXXX</t>
        </r>
        <r>
          <rPr>
            <sz val="9"/>
            <color indexed="81"/>
            <rFont val="Tahoma"/>
            <family val="2"/>
          </rPr>
          <t xml:space="preserve">
</t>
        </r>
      </text>
    </comment>
    <comment ref="D9" authorId="0" shapeId="0">
      <text>
        <r>
          <rPr>
            <b/>
            <sz val="9"/>
            <color indexed="81"/>
            <rFont val="Tahoma"/>
            <family val="2"/>
          </rPr>
          <t>If you don't know your fire dept, look up under the 3 LETTER ID tab at the bottom of workbook</t>
        </r>
        <r>
          <rPr>
            <sz val="9"/>
            <color indexed="81"/>
            <rFont val="Tahoma"/>
            <family val="2"/>
          </rPr>
          <t xml:space="preserve">
</t>
        </r>
      </text>
    </comment>
    <comment ref="F9" authorId="0" shapeId="0">
      <text>
        <r>
          <rPr>
            <sz val="9"/>
            <color indexed="81"/>
            <rFont val="Tahoma"/>
            <family val="2"/>
          </rPr>
          <t xml:space="preserve">If reassigned immediately from an incident give incident name of last assignment.
</t>
        </r>
      </text>
    </comment>
    <comment ref="A11" authorId="0" shapeId="0">
      <text>
        <r>
          <rPr>
            <b/>
            <sz val="9"/>
            <color indexed="81"/>
            <rFont val="Tahoma"/>
            <family val="2"/>
          </rPr>
          <t xml:space="preserve">When the person left the station (wheels rolling)
</t>
        </r>
        <r>
          <rPr>
            <sz val="9"/>
            <color indexed="81"/>
            <rFont val="Tahoma"/>
            <family val="2"/>
          </rPr>
          <t xml:space="preserve">
</t>
        </r>
      </text>
    </comment>
    <comment ref="D11" authorId="0" shapeId="0">
      <text>
        <r>
          <rPr>
            <b/>
            <sz val="9"/>
            <color indexed="81"/>
            <rFont val="Tahoma"/>
            <family val="2"/>
          </rPr>
          <t xml:space="preserve">When the person left the incident
</t>
        </r>
        <r>
          <rPr>
            <sz val="9"/>
            <color indexed="81"/>
            <rFont val="Tahoma"/>
            <family val="2"/>
          </rPr>
          <t xml:space="preserve">
</t>
        </r>
      </text>
    </comment>
    <comment ref="F11" authorId="0" shapeId="0">
      <text>
        <r>
          <rPr>
            <b/>
            <sz val="9"/>
            <color indexed="81"/>
            <rFont val="Tahoma"/>
            <family val="2"/>
          </rPr>
          <t xml:space="preserve">When they arrived back at the station
</t>
        </r>
        <r>
          <rPr>
            <sz val="9"/>
            <color indexed="81"/>
            <rFont val="Tahoma"/>
            <family val="2"/>
          </rPr>
          <t xml:space="preserve">
</t>
        </r>
      </text>
    </comment>
    <comment ref="A14" authorId="0" shapeId="0">
      <text>
        <r>
          <rPr>
            <b/>
            <sz val="9"/>
            <color indexed="81"/>
            <rFont val="Tahoma"/>
            <family val="2"/>
          </rPr>
          <t>If you want to add or delete rows, go to Review, Unprotect Worksheet, and input any formula needed</t>
        </r>
        <r>
          <rPr>
            <sz val="9"/>
            <color indexed="81"/>
            <rFont val="Tahoma"/>
            <family val="2"/>
          </rPr>
          <t xml:space="preserve">
</t>
        </r>
      </text>
    </comment>
    <comment ref="A16" authorId="0" shapeId="0">
      <text>
        <r>
          <rPr>
            <b/>
            <sz val="9"/>
            <color indexed="81"/>
            <rFont val="Tahoma"/>
            <family val="2"/>
          </rPr>
          <t>See Resource Order  Box 12 
Should start with an E#
or if O# verify Travel Mode</t>
        </r>
      </text>
    </comment>
    <comment ref="B16" authorId="0" shapeId="0">
      <text>
        <r>
          <rPr>
            <b/>
            <sz val="9"/>
            <color indexed="81"/>
            <rFont val="Tahoma"/>
            <family val="2"/>
          </rPr>
          <t xml:space="preserve">Find on Cooperative Fire Rate Agreement (CFRA) Box (14) Equipment Description and verify on Resource Order in Box 12 "Resource Assigned"
</t>
        </r>
        <r>
          <rPr>
            <sz val="9"/>
            <color indexed="81"/>
            <rFont val="Tahoma"/>
            <family val="2"/>
          </rPr>
          <t xml:space="preserve">
</t>
        </r>
      </text>
    </comment>
    <comment ref="C16" authorId="0" shapeId="0">
      <text>
        <r>
          <rPr>
            <b/>
            <sz val="9"/>
            <color indexed="81"/>
            <rFont val="Tahoma"/>
            <family val="2"/>
          </rPr>
          <t>On CFRA Box (14) Equipment Description</t>
        </r>
        <r>
          <rPr>
            <sz val="9"/>
            <color indexed="81"/>
            <rFont val="Tahoma"/>
            <family val="2"/>
          </rPr>
          <t xml:space="preserve">
</t>
        </r>
      </text>
    </comment>
    <comment ref="D16" authorId="0" shapeId="0">
      <text>
        <r>
          <rPr>
            <b/>
            <sz val="9"/>
            <color indexed="81"/>
            <rFont val="Tahoma"/>
            <family val="2"/>
          </rPr>
          <t>On CFRA Box (14) Equipment Description
ie: Type 1 Engine
S1 Tender
T1 Tender</t>
        </r>
        <r>
          <rPr>
            <sz val="9"/>
            <color indexed="81"/>
            <rFont val="Tahoma"/>
            <family val="2"/>
          </rPr>
          <t xml:space="preserve">
</t>
        </r>
      </text>
    </comment>
    <comment ref="E16" authorId="0" shapeId="0">
      <text>
        <r>
          <rPr>
            <b/>
            <sz val="9"/>
            <color indexed="81"/>
            <rFont val="Tahoma"/>
            <family val="2"/>
          </rPr>
          <t>Hourly equipment that is not a whole hour(s) Round to the nearest quarter of an hour:
15 minutes = .25
30 minutes = .50
45 minutes = .75
Example: 2 hrs 15 min= 2.25</t>
        </r>
        <r>
          <rPr>
            <sz val="9"/>
            <color indexed="81"/>
            <rFont val="Tahoma"/>
            <family val="2"/>
          </rPr>
          <t xml:space="preserve">
</t>
        </r>
        <r>
          <rPr>
            <b/>
            <sz val="9"/>
            <color indexed="81"/>
            <rFont val="Tahoma"/>
            <family val="2"/>
          </rPr>
          <t>Daily Rate Equipment less than 8 hours = 1/2 of daily rate</t>
        </r>
      </text>
    </comment>
    <comment ref="F16" authorId="0" shapeId="0">
      <text>
        <r>
          <rPr>
            <b/>
            <sz val="9"/>
            <color indexed="81"/>
            <rFont val="Tahoma"/>
            <family val="2"/>
          </rPr>
          <t>This is on CFRA in Box (16) Work or Hrly</t>
        </r>
        <r>
          <rPr>
            <sz val="9"/>
            <color indexed="81"/>
            <rFont val="Tahoma"/>
            <family val="2"/>
          </rPr>
          <t xml:space="preserve">
</t>
        </r>
      </text>
    </comment>
    <comment ref="A22" authorId="0" shapeId="0">
      <text>
        <r>
          <rPr>
            <b/>
            <sz val="9"/>
            <color indexed="81"/>
            <rFont val="Tahoma"/>
            <family val="2"/>
          </rPr>
          <t>If you want to add or delete rows, go to Review, Unprotect Worksheet, and input any formula needed</t>
        </r>
        <r>
          <rPr>
            <sz val="9"/>
            <color indexed="81"/>
            <rFont val="Tahoma"/>
            <family val="2"/>
          </rPr>
          <t xml:space="preserve">
</t>
        </r>
      </text>
    </comment>
    <comment ref="A24" authorId="0" shapeId="0">
      <text>
        <r>
          <rPr>
            <b/>
            <sz val="9"/>
            <color indexed="81"/>
            <rFont val="Tahoma"/>
            <family val="2"/>
          </rPr>
          <t xml:space="preserve">See Resource Order
Box 12, will either start with an E# or an O#
</t>
        </r>
        <r>
          <rPr>
            <sz val="9"/>
            <color indexed="81"/>
            <rFont val="Tahoma"/>
            <family val="2"/>
          </rPr>
          <t xml:space="preserve">
</t>
        </r>
      </text>
    </comment>
    <comment ref="B24" authorId="0" shapeId="0">
      <text>
        <r>
          <rPr>
            <b/>
            <sz val="9"/>
            <color indexed="81"/>
            <rFont val="Tahoma"/>
            <family val="2"/>
          </rPr>
          <t>Verify that name is on Pay Rate Schedule</t>
        </r>
        <r>
          <rPr>
            <sz val="9"/>
            <color indexed="81"/>
            <rFont val="Tahoma"/>
            <family val="2"/>
          </rPr>
          <t xml:space="preserve">
</t>
        </r>
      </text>
    </comment>
    <comment ref="D24" authorId="0" shapeId="0">
      <text>
        <r>
          <rPr>
            <b/>
            <sz val="9"/>
            <color indexed="81"/>
            <rFont val="Tahoma"/>
            <family val="2"/>
          </rPr>
          <t>The position on the incident
Example ENGB-Reg or ENGB-OT</t>
        </r>
        <r>
          <rPr>
            <sz val="9"/>
            <color indexed="81"/>
            <rFont val="Tahoma"/>
            <family val="2"/>
          </rPr>
          <t xml:space="preserve">
</t>
        </r>
      </text>
    </comment>
    <comment ref="E24" authorId="0" shapeId="0">
      <text>
        <r>
          <rPr>
            <b/>
            <sz val="9"/>
            <color indexed="81"/>
            <rFont val="Tahoma"/>
            <family val="2"/>
          </rPr>
          <t xml:space="preserve">These hours should agree with the WorkHours Calculator
or Crew Time Reports (OF-288)
</t>
        </r>
      </text>
    </comment>
    <comment ref="F24" authorId="0" shapeId="0">
      <text>
        <r>
          <rPr>
            <b/>
            <sz val="9"/>
            <color indexed="81"/>
            <rFont val="Tahoma"/>
            <family val="2"/>
          </rPr>
          <t xml:space="preserve">These rates should agree with the Pay Rate Schedule. Verify effective date.
</t>
        </r>
        <r>
          <rPr>
            <sz val="9"/>
            <color indexed="81"/>
            <rFont val="Tahoma"/>
            <family val="2"/>
          </rPr>
          <t xml:space="preserve">
</t>
        </r>
      </text>
    </comment>
    <comment ref="B32" authorId="0" shapeId="0">
      <text>
        <r>
          <rPr>
            <b/>
            <sz val="9"/>
            <color indexed="81"/>
            <rFont val="Tahoma"/>
            <family val="2"/>
          </rPr>
          <t>Total from Work Hours Calculator</t>
        </r>
        <r>
          <rPr>
            <sz val="9"/>
            <color indexed="81"/>
            <rFont val="Tahoma"/>
            <family val="2"/>
          </rPr>
          <t xml:space="preserve">
"Total Backfill Overages"</t>
        </r>
      </text>
    </comment>
    <comment ref="A34" authorId="0" shapeId="0">
      <text>
        <r>
          <rPr>
            <b/>
            <sz val="9"/>
            <color indexed="81"/>
            <rFont val="Tahoma"/>
            <family val="2"/>
          </rPr>
          <t>If you want to add or delete rows, go to Review, Unprotect Worksheet, and input any formula needed</t>
        </r>
        <r>
          <rPr>
            <sz val="9"/>
            <color indexed="81"/>
            <rFont val="Tahoma"/>
            <family val="2"/>
          </rPr>
          <t xml:space="preserve">
</t>
        </r>
      </text>
    </comment>
    <comment ref="A36" authorId="0" shapeId="0">
      <text>
        <r>
          <rPr>
            <b/>
            <sz val="9"/>
            <color indexed="81"/>
            <rFont val="Tahoma"/>
            <family val="2"/>
          </rPr>
          <t xml:space="preserve">If Supplies, attach Resource Order S# and receipt of item(s)
</t>
        </r>
        <r>
          <rPr>
            <sz val="9"/>
            <color indexed="81"/>
            <rFont val="Tahoma"/>
            <family val="2"/>
          </rPr>
          <t xml:space="preserve">
</t>
        </r>
      </text>
    </comment>
    <comment ref="B36" authorId="0" shapeId="0">
      <text>
        <r>
          <rPr>
            <b/>
            <sz val="9"/>
            <color indexed="81"/>
            <rFont val="Tahoma"/>
            <family val="2"/>
          </rPr>
          <t>If travel expenses attach Travel Claim Form and lodging receipts signed by occupant(s).  Meal receipts do not need to be submitted with invoice but kept in case of audit.  Verify allowances were not exceeded.</t>
        </r>
        <r>
          <rPr>
            <sz val="9"/>
            <color indexed="81"/>
            <rFont val="Tahoma"/>
            <family val="2"/>
          </rPr>
          <t xml:space="preserve">
</t>
        </r>
      </text>
    </comment>
    <comment ref="B37" authorId="0" shapeId="0">
      <text>
        <r>
          <rPr>
            <sz val="9"/>
            <color indexed="81"/>
            <rFont val="Tahoma"/>
            <family val="2"/>
          </rPr>
          <t xml:space="preserve">Typically for out-of-state assignments only.  Attach Travel Claim Form and all lodging receipts.  Verify meals and lodging rates were not exceeded!
</t>
        </r>
      </text>
    </comment>
    <comment ref="G40" authorId="0" shapeId="0">
      <text>
        <r>
          <rPr>
            <b/>
            <sz val="9"/>
            <color indexed="81"/>
            <rFont val="Tahoma"/>
            <family val="2"/>
          </rPr>
          <t xml:space="preserve">If you've added or deleted any rows double check the formula
</t>
        </r>
        <r>
          <rPr>
            <sz val="9"/>
            <color indexed="81"/>
            <rFont val="Tahoma"/>
            <family val="2"/>
          </rPr>
          <t xml:space="preserve">
</t>
        </r>
      </text>
    </comment>
  </commentList>
</comments>
</file>

<file path=xl/comments2.xml><?xml version="1.0" encoding="utf-8"?>
<comments xmlns="http://schemas.openxmlformats.org/spreadsheetml/2006/main">
  <authors>
    <author>Debra Brookhart</author>
  </authors>
  <commentList>
    <comment ref="A2" authorId="0" shapeId="0">
      <text>
        <r>
          <rPr>
            <b/>
            <sz val="9"/>
            <color indexed="81"/>
            <rFont val="Tahoma"/>
            <family val="2"/>
          </rPr>
          <t xml:space="preserve">Will automatically fill in from FM 122 Invoice
</t>
        </r>
        <r>
          <rPr>
            <sz val="9"/>
            <color indexed="81"/>
            <rFont val="Tahoma"/>
            <family val="2"/>
          </rPr>
          <t xml:space="preserve">
</t>
        </r>
      </text>
    </comment>
    <comment ref="J2" authorId="0" shapeId="0">
      <text>
        <r>
          <rPr>
            <b/>
            <sz val="9"/>
            <color indexed="81"/>
            <rFont val="Tahoma"/>
            <family val="2"/>
          </rPr>
          <t xml:space="preserve">Employee's Normal Shift Schedule
ie: 0800 TO 0800
or 0700 to 0700
NOTE:  If an employee swapped their normal shift with another employee, use their normal shift schedule for calculation purposes.  Swapped schedules do not apply.
</t>
        </r>
      </text>
    </comment>
    <comment ref="A3" authorId="0" shapeId="0">
      <text>
        <r>
          <rPr>
            <b/>
            <sz val="9"/>
            <color indexed="81"/>
            <rFont val="Tahoma"/>
            <family val="2"/>
          </rPr>
          <t>Name of person who went on the wildland assignment</t>
        </r>
        <r>
          <rPr>
            <sz val="9"/>
            <color indexed="81"/>
            <rFont val="Tahoma"/>
            <family val="2"/>
          </rPr>
          <t xml:space="preserve">
</t>
        </r>
      </text>
    </comment>
    <comment ref="H3" authorId="0" shapeId="0">
      <text>
        <r>
          <rPr>
            <b/>
            <sz val="9"/>
            <color indexed="81"/>
            <rFont val="Tahoma"/>
            <family val="2"/>
          </rPr>
          <t xml:space="preserve">This is the regular hourly rate for the Employee Name in 3D (the wildland person)
</t>
        </r>
        <r>
          <rPr>
            <sz val="9"/>
            <color indexed="81"/>
            <rFont val="Tahoma"/>
            <family val="2"/>
          </rPr>
          <t xml:space="preserve">
</t>
        </r>
      </text>
    </comment>
    <comment ref="B4" authorId="0" shapeId="0">
      <text>
        <r>
          <rPr>
            <b/>
            <sz val="9"/>
            <color indexed="81"/>
            <rFont val="Tahoma"/>
            <family val="2"/>
          </rPr>
          <t xml:space="preserve">Enter in military time using the colon :
Otherwise it will not calculate correctly
</t>
        </r>
        <r>
          <rPr>
            <sz val="9"/>
            <color indexed="81"/>
            <rFont val="Tahoma"/>
            <family val="2"/>
          </rPr>
          <t xml:space="preserve">
</t>
        </r>
      </text>
    </comment>
    <comment ref="E4" authorId="0" shapeId="0">
      <text>
        <r>
          <rPr>
            <b/>
            <sz val="9"/>
            <color indexed="81"/>
            <rFont val="Tahoma"/>
            <family val="2"/>
          </rPr>
          <t>SHIFT SCHEDULE HOURS IN THIS COLUMN</t>
        </r>
        <r>
          <rPr>
            <sz val="9"/>
            <color indexed="81"/>
            <rFont val="Tahoma"/>
            <family val="2"/>
          </rPr>
          <t xml:space="preserve">
</t>
        </r>
      </text>
    </comment>
    <comment ref="F4" authorId="0" shapeId="0">
      <text>
        <r>
          <rPr>
            <b/>
            <sz val="9"/>
            <color indexed="81"/>
            <rFont val="Tahoma"/>
            <family val="2"/>
          </rPr>
          <t>Time worked on normal days OFF from work schedule at the home unit</t>
        </r>
        <r>
          <rPr>
            <sz val="9"/>
            <color indexed="81"/>
            <rFont val="Tahoma"/>
            <family val="2"/>
          </rPr>
          <t xml:space="preserve">
</t>
        </r>
      </text>
    </comment>
    <comment ref="H4" authorId="0" shapeId="0">
      <text>
        <r>
          <rPr>
            <b/>
            <sz val="9"/>
            <color indexed="81"/>
            <rFont val="Tahoma"/>
            <family val="2"/>
          </rPr>
          <t xml:space="preserve">Name of person who actually worked the shift at the station for the wildland person
</t>
        </r>
        <r>
          <rPr>
            <sz val="9"/>
            <color indexed="81"/>
            <rFont val="Tahoma"/>
            <family val="2"/>
          </rPr>
          <t xml:space="preserve">
</t>
        </r>
      </text>
    </comment>
    <comment ref="J4" authorId="0" shapeId="0">
      <text>
        <r>
          <rPr>
            <b/>
            <sz val="9"/>
            <color indexed="81"/>
            <rFont val="Tahoma"/>
            <family val="2"/>
          </rPr>
          <t>The rate of pay for the person who worked the shift.  This typically is at the overtime rate but not always (check your payroll)</t>
        </r>
        <r>
          <rPr>
            <sz val="9"/>
            <color indexed="81"/>
            <rFont val="Tahoma"/>
            <family val="2"/>
          </rPr>
          <t xml:space="preserve">
</t>
        </r>
      </text>
    </comment>
    <comment ref="K4" authorId="0" shapeId="0">
      <text>
        <r>
          <rPr>
            <b/>
            <sz val="9"/>
            <color indexed="81"/>
            <rFont val="Tahoma"/>
            <family val="2"/>
          </rPr>
          <t xml:space="preserve">Difference between Backfill's Rate of Pay and Wildland person's rate of pay for shift, will automatically calculate for you.
</t>
        </r>
        <r>
          <rPr>
            <sz val="9"/>
            <color indexed="81"/>
            <rFont val="Tahoma"/>
            <family val="2"/>
          </rPr>
          <t xml:space="preserve">
</t>
        </r>
      </text>
    </comment>
    <comment ref="L4" authorId="0" shapeId="0">
      <text>
        <r>
          <rPr>
            <b/>
            <sz val="9"/>
            <color indexed="81"/>
            <rFont val="Tahoma"/>
            <family val="2"/>
          </rPr>
          <t>Column K * Column I
This will calculate automatically for you</t>
        </r>
        <r>
          <rPr>
            <sz val="9"/>
            <color indexed="81"/>
            <rFont val="Tahoma"/>
            <family val="2"/>
          </rPr>
          <t xml:space="preserve">
</t>
        </r>
      </text>
    </comment>
    <comment ref="E43" authorId="0" shapeId="0">
      <text>
        <r>
          <rPr>
            <sz val="9"/>
            <color indexed="81"/>
            <rFont val="Tahoma"/>
            <family val="2"/>
          </rPr>
          <t xml:space="preserve">Enter these hours on the FM 122 Invoice at Regular Hourly Rate
</t>
        </r>
      </text>
    </comment>
    <comment ref="F43" authorId="0" shapeId="0">
      <text>
        <r>
          <rPr>
            <b/>
            <sz val="9"/>
            <color indexed="81"/>
            <rFont val="Tahoma"/>
            <family val="2"/>
          </rPr>
          <t>Enter these hours on the FM 122 Invoice at Overtime Hourly Rate</t>
        </r>
        <r>
          <rPr>
            <sz val="9"/>
            <color indexed="81"/>
            <rFont val="Tahoma"/>
            <family val="2"/>
          </rPr>
          <t xml:space="preserve">
</t>
        </r>
      </text>
    </comment>
    <comment ref="I43" authorId="0" shapeId="0">
      <text>
        <r>
          <rPr>
            <sz val="9"/>
            <color indexed="81"/>
            <rFont val="Tahoma"/>
            <family val="2"/>
          </rPr>
          <t xml:space="preserve">These hours should be equal to or less than the REG (ON) column
</t>
        </r>
      </text>
    </comment>
    <comment ref="L43" authorId="0" shapeId="0">
      <text>
        <r>
          <rPr>
            <b/>
            <sz val="9"/>
            <color indexed="81"/>
            <rFont val="Tahoma"/>
            <family val="2"/>
          </rPr>
          <t>Insert this total on FM 122 Invoice under Personnel section as "Backfill Charges"</t>
        </r>
        <r>
          <rPr>
            <sz val="9"/>
            <color indexed="81"/>
            <rFont val="Tahoma"/>
            <family val="2"/>
          </rPr>
          <t xml:space="preserve">
</t>
        </r>
      </text>
    </comment>
  </commentList>
</comments>
</file>

<file path=xl/comments3.xml><?xml version="1.0" encoding="utf-8"?>
<comments xmlns="http://schemas.openxmlformats.org/spreadsheetml/2006/main">
  <authors>
    <author>Debra Brookhart</author>
  </authors>
  <commentList>
    <comment ref="A1" authorId="0" shapeId="0">
      <text>
        <r>
          <rPr>
            <b/>
            <sz val="9"/>
            <color indexed="81"/>
            <rFont val="Tahoma"/>
            <family val="2"/>
          </rPr>
          <t xml:space="preserve">This is an optional form that you might want to use on a multiple day assignment when no OF-286 was provided
</t>
        </r>
        <r>
          <rPr>
            <sz val="9"/>
            <color indexed="81"/>
            <rFont val="Tahoma"/>
            <family val="2"/>
          </rPr>
          <t xml:space="preserve">
</t>
        </r>
      </text>
    </comment>
    <comment ref="B2" authorId="0" shapeId="0">
      <text>
        <r>
          <rPr>
            <b/>
            <sz val="9"/>
            <color indexed="81"/>
            <rFont val="Tahoma"/>
            <family val="2"/>
          </rPr>
          <t xml:space="preserve">Need to use colon : when entering time otherwise it won't calculate correctly
</t>
        </r>
        <r>
          <rPr>
            <sz val="9"/>
            <color indexed="81"/>
            <rFont val="Tahoma"/>
            <family val="2"/>
          </rPr>
          <t xml:space="preserve">
</t>
        </r>
      </text>
    </comment>
  </commentList>
</comments>
</file>

<file path=xl/comments4.xml><?xml version="1.0" encoding="utf-8"?>
<comments xmlns="http://schemas.openxmlformats.org/spreadsheetml/2006/main">
  <authors>
    <author>Debra Brookhart</author>
  </authors>
  <commentList>
    <comment ref="I6" authorId="0" shapeId="0">
      <text>
        <r>
          <rPr>
            <b/>
            <sz val="9"/>
            <color indexed="81"/>
            <rFont val="Tahoma"/>
            <family val="2"/>
          </rPr>
          <t>If room is shared, have both occupants sign lodging receipt</t>
        </r>
        <r>
          <rPr>
            <sz val="9"/>
            <color indexed="81"/>
            <rFont val="Tahoma"/>
            <family val="2"/>
          </rPr>
          <t xml:space="preserve">
</t>
        </r>
      </text>
    </comment>
    <comment ref="J6" authorId="0" shapeId="0">
      <text>
        <r>
          <rPr>
            <sz val="9"/>
            <color indexed="81"/>
            <rFont val="Tahoma"/>
            <family val="2"/>
          </rPr>
          <t xml:space="preserve">If over default rate, look up allowable rate in the State of AZ Travel Policy
</t>
        </r>
      </text>
    </comment>
    <comment ref="K6" authorId="0" shapeId="0">
      <text>
        <r>
          <rPr>
            <b/>
            <sz val="9"/>
            <color indexed="81"/>
            <rFont val="Tahoma"/>
            <family val="2"/>
          </rPr>
          <t xml:space="preserve">If lodging rate was not exceeded use the actual lodging cost including taxes.  If over the max-enter max rate plus appropriate taxes
</t>
        </r>
        <r>
          <rPr>
            <sz val="9"/>
            <color indexed="81"/>
            <rFont val="Tahoma"/>
            <family val="2"/>
          </rPr>
          <t xml:space="preserve">
</t>
        </r>
      </text>
    </comment>
  </commentList>
</comments>
</file>

<file path=xl/sharedStrings.xml><?xml version="1.0" encoding="utf-8"?>
<sst xmlns="http://schemas.openxmlformats.org/spreadsheetml/2006/main" count="237" uniqueCount="214">
  <si>
    <t>REG (ON)</t>
  </si>
  <si>
    <t>OT (OFF)</t>
  </si>
  <si>
    <t>DATE</t>
  </si>
  <si>
    <t>WILDLAND WORK HOURS CALCULATOR</t>
  </si>
  <si>
    <t>STATE FORM FM 122 INVOICE FORMAT</t>
  </si>
  <si>
    <t>INVOICE DATE</t>
  </si>
  <si>
    <t>LICENSE NUMBER</t>
  </si>
  <si>
    <t>UNIT#                   (OR NAME)</t>
  </si>
  <si>
    <t>VEHICLE TYPE</t>
  </si>
  <si>
    <t>UNIT WORKED HRS/DAY/MI</t>
  </si>
  <si>
    <t>RATE PER UNIT</t>
  </si>
  <si>
    <t>TOTAL         AMOUNT</t>
  </si>
  <si>
    <t>SUB-TOTAL EQUIPMENT</t>
  </si>
  <si>
    <t>PERSONNEL</t>
  </si>
  <si>
    <t>PERSONNEL TYPE</t>
  </si>
  <si>
    <t>HOURS WORKED</t>
  </si>
  <si>
    <t>RATE PER HOUR</t>
  </si>
  <si>
    <t>SUB-TOTAL PERSONNEL</t>
  </si>
  <si>
    <t>SUPPLIES, TRAVEL, AND MISCELLANEOUS</t>
  </si>
  <si>
    <t>ITEM</t>
  </si>
  <si>
    <t>QUANTITY</t>
  </si>
  <si>
    <t>SUB-TOTAL SUPPLIES &amp; MISCELLANEOUS</t>
  </si>
  <si>
    <t>GRAND TOTAL</t>
  </si>
  <si>
    <t>AUTHORIZED SIGNATURE &amp; TITLE</t>
  </si>
  <si>
    <t>EQUIPMENT</t>
  </si>
  <si>
    <t>INCIDENT DATE</t>
  </si>
  <si>
    <t>DATE SIGNED</t>
  </si>
  <si>
    <t>Date</t>
  </si>
  <si>
    <t>Totals</t>
  </si>
  <si>
    <t>RETIREMENT %</t>
  </si>
  <si>
    <t>PERSONNEL NAME</t>
  </si>
  <si>
    <t xml:space="preserve">Employee Name   </t>
  </si>
  <si>
    <t>WILDLAND PAY RATE /BENEFITS</t>
  </si>
  <si>
    <t>WILDLAND OT RATE/ BENEFITS</t>
  </si>
  <si>
    <t>Summary of Emergency Equipment Shift Tickets</t>
  </si>
  <si>
    <t>Starting Time</t>
  </si>
  <si>
    <t>Ending Time</t>
  </si>
  <si>
    <t>Hours Billed</t>
  </si>
  <si>
    <t>Beginning Mileage</t>
  </si>
  <si>
    <t>Ending Mileage</t>
  </si>
  <si>
    <t>Total Miles</t>
  </si>
  <si>
    <t xml:space="preserve">INCIDENT NUMBER </t>
  </si>
  <si>
    <t>(MUST ATTACH EQUIPMENT SHIFT TICKETS SIGNED BY SUPERVISOR OR SIGNED OF-286)</t>
  </si>
  <si>
    <t>(MUST ATTACH CREW TIME REPORTS SIGNED BY INCIDENT COMMANDER or IMMEDIATE SUPERVISOR OR SIGNED OF-288)</t>
  </si>
  <si>
    <t>(MUST ATTACH TRAVEL CLAIM FORM FOR MEALS ( NOT MEAL RECEIPTS) AND SIGNED LODGING RECEIPTS)</t>
  </si>
  <si>
    <t xml:space="preserve">Name:  </t>
  </si>
  <si>
    <t>BACKFILL CHARGES</t>
  </si>
  <si>
    <t>BACKFILL RATE OF PAY</t>
  </si>
  <si>
    <t>DIFFERENCE</t>
  </si>
  <si>
    <t>TOTAL BACKFILL OVERAGE</t>
  </si>
  <si>
    <t>REQUEST NUMBER #</t>
  </si>
  <si>
    <t>Approved by</t>
  </si>
  <si>
    <t>Doc#</t>
  </si>
  <si>
    <r>
      <t>TIME            (</t>
    </r>
    <r>
      <rPr>
        <b/>
        <sz val="8"/>
        <rFont val="Arial"/>
        <family val="2"/>
      </rPr>
      <t>Enter colon :)</t>
    </r>
  </si>
  <si>
    <t>BACKFILL NAME</t>
  </si>
  <si>
    <t>BACKFILL HRS</t>
  </si>
  <si>
    <t>TOTALS</t>
  </si>
  <si>
    <t>REGULAR HOURLY RATE</t>
  </si>
  <si>
    <t>HOURS</t>
  </si>
  <si>
    <t>Column E and F should equal Column D</t>
  </si>
  <si>
    <t>SHIFT SCHEDULE:</t>
  </si>
  <si>
    <t>FIRE DEPARTMENT BILLING TO THE ARIZONA DEPT OF FORESTRY &amp; FIRE MANAGEMENT</t>
  </si>
  <si>
    <t>(3) FIRE DEPT INVOICE #</t>
  </si>
  <si>
    <t xml:space="preserve">(1) 3 LETTER ID </t>
  </si>
  <si>
    <t xml:space="preserve">(2) INCIDENT NAME </t>
  </si>
  <si>
    <t xml:space="preserve">Phone:         </t>
  </si>
  <si>
    <t>Email:</t>
  </si>
  <si>
    <t>Address:</t>
  </si>
  <si>
    <t>RESPONDED DATE/TIME</t>
  </si>
  <si>
    <t>RELEASED DATE/TIME</t>
  </si>
  <si>
    <t>BACK IN SERVICE DATE/TIME</t>
  </si>
  <si>
    <t>(Sign, scan entire package into a pdf file and email to financialadmin@dffm.az.gov.  Keep originals for your records in case of audit)</t>
  </si>
  <si>
    <t>Contact Information</t>
  </si>
  <si>
    <t>Lucy Ruiz</t>
  </si>
  <si>
    <t>Name</t>
  </si>
  <si>
    <t>Email</t>
  </si>
  <si>
    <t>Telephone Number</t>
  </si>
  <si>
    <t>For DFFM Office Use Only</t>
  </si>
  <si>
    <t>Warrant #/Date</t>
  </si>
  <si>
    <t>Title</t>
  </si>
  <si>
    <t>Christopher Budreski</t>
  </si>
  <si>
    <t>Fire Fiscal Payables</t>
  </si>
  <si>
    <t>cbudreski@dffm.az.gov</t>
  </si>
  <si>
    <t>602-771-1418</t>
  </si>
  <si>
    <t>lruiz@dffm.az.gov</t>
  </si>
  <si>
    <t>602-771-1406</t>
  </si>
  <si>
    <t>Shannon Kelly</t>
  </si>
  <si>
    <t>Fiscal Services Unit Supervisor</t>
  </si>
  <si>
    <t>skelly@dffm.az.gov</t>
  </si>
  <si>
    <t>602-771-1404</t>
  </si>
  <si>
    <t>What we do</t>
  </si>
  <si>
    <t>Auditor</t>
  </si>
  <si>
    <t xml:space="preserve">Supervisor of Auditors </t>
  </si>
  <si>
    <t>We do hire seasonal employees to help with heavy fire season billing that are not on this list.</t>
  </si>
  <si>
    <t>Jasminka Kudic</t>
  </si>
  <si>
    <t>P CODE</t>
  </si>
  <si>
    <t>Incident Name/P Code:</t>
  </si>
  <si>
    <t>FIRE DEPARTMENT NAME:</t>
  </si>
  <si>
    <t xml:space="preserve">  EFFECTIVE DATE:</t>
  </si>
  <si>
    <r>
      <rPr>
        <b/>
        <sz val="18"/>
        <color indexed="8"/>
        <rFont val="Calibri"/>
        <family val="2"/>
      </rPr>
      <t xml:space="preserve"> PAY RATE/BENEFITS SCHEDULE   </t>
    </r>
    <r>
      <rPr>
        <b/>
        <sz val="14"/>
        <color rgb="FFFF0000"/>
        <rFont val="Calibri"/>
        <family val="2"/>
      </rPr>
      <t/>
    </r>
  </si>
  <si>
    <t>jkudic@dffm.az.gov</t>
  </si>
  <si>
    <t>602-364-1001</t>
  </si>
  <si>
    <t>Payment Questions</t>
  </si>
  <si>
    <t>Invoices should be submitted within 30 days from the end of the assignment.  If an invoice is received after 90 days it is subject to refusal and will require approval of DFFM’s District Manager.</t>
  </si>
  <si>
    <t>Minimum:</t>
  </si>
  <si>
    <r>
      <t>□</t>
    </r>
    <r>
      <rPr>
        <b/>
        <u/>
        <sz val="14"/>
        <rFont val="Garamond"/>
        <family val="1"/>
      </rPr>
      <t>Signed</t>
    </r>
    <r>
      <rPr>
        <sz val="14"/>
        <rFont val="Garamond"/>
        <family val="1"/>
      </rPr>
      <t xml:space="preserve"> State Invoice Form FM122</t>
    </r>
  </si>
  <si>
    <r>
      <t>o</t>
    </r>
    <r>
      <rPr>
        <sz val="14"/>
        <rFont val="Garamond"/>
        <family val="1"/>
      </rPr>
      <t xml:space="preserve">Signed by an authorized representative  </t>
    </r>
  </si>
  <si>
    <r>
      <t>□</t>
    </r>
    <r>
      <rPr>
        <sz val="14"/>
        <rFont val="Garamond"/>
        <family val="1"/>
      </rPr>
      <t xml:space="preserve">Emergency Equipment Shift Tickets (OF-297) </t>
    </r>
    <r>
      <rPr>
        <b/>
        <u/>
        <sz val="14"/>
        <rFont val="Garamond"/>
        <family val="1"/>
      </rPr>
      <t>or</t>
    </r>
  </si>
  <si>
    <r>
      <t>o</t>
    </r>
    <r>
      <rPr>
        <sz val="14"/>
        <rFont val="Garamond"/>
        <family val="1"/>
      </rPr>
      <t xml:space="preserve"> OF-286  if supplied by incident</t>
    </r>
  </si>
  <si>
    <r>
      <t>□</t>
    </r>
    <r>
      <rPr>
        <sz val="14"/>
        <rFont val="Garamond"/>
        <family val="1"/>
      </rPr>
      <t xml:space="preserve">Crew Time Reports (SF-261) </t>
    </r>
    <r>
      <rPr>
        <b/>
        <u/>
        <sz val="14"/>
        <rFont val="Garamond"/>
        <family val="1"/>
      </rPr>
      <t>or</t>
    </r>
  </si>
  <si>
    <r>
      <t>o</t>
    </r>
    <r>
      <rPr>
        <sz val="14"/>
        <rFont val="Garamond"/>
        <family val="1"/>
      </rPr>
      <t xml:space="preserve"> OF-288s if supplied by incident</t>
    </r>
  </si>
  <si>
    <t>Additional Paperwork depending on assignment:</t>
  </si>
  <si>
    <r>
      <t>□</t>
    </r>
    <r>
      <rPr>
        <sz val="14"/>
        <rFont val="Garamond"/>
        <family val="1"/>
      </rPr>
      <t>Wildland Work Calculator &amp; Backfill</t>
    </r>
  </si>
  <si>
    <r>
      <t>□</t>
    </r>
    <r>
      <rPr>
        <sz val="14"/>
        <rFont val="Garamond"/>
        <family val="1"/>
      </rPr>
      <t>Travel Claim Form</t>
    </r>
  </si>
  <si>
    <r>
      <t>o</t>
    </r>
    <r>
      <rPr>
        <sz val="14"/>
        <rFont val="Garamond"/>
        <family val="1"/>
      </rPr>
      <t>Signed Lodging Receipts</t>
    </r>
  </si>
  <si>
    <r>
      <t>o</t>
    </r>
    <r>
      <rPr>
        <sz val="14"/>
        <rFont val="Garamond"/>
        <family val="1"/>
      </rPr>
      <t>Do NOT need meal receipts</t>
    </r>
  </si>
  <si>
    <r>
      <t>□</t>
    </r>
    <r>
      <rPr>
        <sz val="14"/>
        <rFont val="Garamond"/>
        <family val="1"/>
      </rPr>
      <t>Airline Tickets, Baggage Claims, Parking Fees Receipts</t>
    </r>
  </si>
  <si>
    <r>
      <t>□</t>
    </r>
    <r>
      <rPr>
        <sz val="14"/>
        <rFont val="Garamond"/>
        <family val="1"/>
      </rPr>
      <t>Rental Cars, Fuel Receipts</t>
    </r>
  </si>
  <si>
    <r>
      <t>□</t>
    </r>
    <r>
      <rPr>
        <sz val="14"/>
        <rFont val="Garamond"/>
        <family val="1"/>
      </rPr>
      <t>Supply Receipts and associated Resource Orders</t>
    </r>
  </si>
  <si>
    <r>
      <t>□</t>
    </r>
    <r>
      <rPr>
        <sz val="14"/>
        <rFont val="Garamond"/>
        <family val="1"/>
      </rPr>
      <t>Damage Claims : see instructions in this document</t>
    </r>
  </si>
  <si>
    <t>SUBMITTAL FOR PAYMENT</t>
  </si>
  <si>
    <t>Billing Invoice Packet should include the following documents:</t>
  </si>
  <si>
    <r>
      <t>□</t>
    </r>
    <r>
      <rPr>
        <sz val="14"/>
        <rFont val="Garamond"/>
        <family val="1"/>
      </rPr>
      <t>Employee Pay Rate Schedule</t>
    </r>
  </si>
  <si>
    <t xml:space="preserve"> (only if there was a change in rates or new employees were added after the initial submittal)</t>
  </si>
  <si>
    <t>IMPORTANT:  Only 1 email and 1 attachment (PDF Billing Invoice Packet) per incident</t>
  </si>
  <si>
    <t>2. Create an email</t>
  </si>
  <si>
    <t xml:space="preserve">  (This information comes directly off of the Invoice FM122)</t>
  </si>
  <si>
    <t>1. Scan entire Billing Invoice Packet into a pdf file</t>
  </si>
  <si>
    <t>TO:</t>
  </si>
  <si>
    <t>financialadmin@dffm.az.gov</t>
  </si>
  <si>
    <r>
      <rPr>
        <b/>
        <sz val="12"/>
        <rFont val="Arial"/>
        <family val="2"/>
      </rPr>
      <t>SUBJECT:</t>
    </r>
    <r>
      <rPr>
        <sz val="12"/>
        <rFont val="Arial"/>
        <family val="2"/>
      </rPr>
      <t xml:space="preserve">  3-letter identifier - Incident Name - Fire Dept Invoice # </t>
    </r>
  </si>
  <si>
    <r>
      <t xml:space="preserve">ATTACH:  </t>
    </r>
    <r>
      <rPr>
        <sz val="12"/>
        <rFont val="Arial"/>
        <family val="2"/>
      </rPr>
      <t>Billing invoice Packet</t>
    </r>
  </si>
  <si>
    <t>Do not mail originals, keep in case of audit.</t>
  </si>
  <si>
    <r>
      <rPr>
        <b/>
        <sz val="12"/>
        <rFont val="Arial"/>
        <family val="2"/>
      </rPr>
      <t>BODY OF EMAIL:</t>
    </r>
    <r>
      <rPr>
        <sz val="10"/>
        <rFont val="Arial"/>
        <family val="2"/>
      </rPr>
      <t xml:space="preserve">  Note any special instructions or comments</t>
    </r>
  </si>
  <si>
    <t>MEALS AND LODGING</t>
  </si>
  <si>
    <t>na</t>
  </si>
  <si>
    <t>Submit Billing Packet for the subsequent incident(s) on the same day in separate email(s) if possible</t>
  </si>
  <si>
    <r>
      <t>□</t>
    </r>
    <r>
      <rPr>
        <sz val="14"/>
        <rFont val="Garamond"/>
        <family val="1"/>
      </rPr>
      <t>Resource Order(s)</t>
    </r>
  </si>
  <si>
    <t>Yes</t>
  </si>
  <si>
    <t>No</t>
  </si>
  <si>
    <t>TOTAL MEALS &amp; LODGING</t>
  </si>
  <si>
    <t>Total Reimb Lodging Cost</t>
  </si>
  <si>
    <t>Room Rate over Allowable Yes or No</t>
  </si>
  <si>
    <t>Actual Lodging Cost Including taxes</t>
  </si>
  <si>
    <t>Total Reimburse Meal Cost</t>
  </si>
  <si>
    <t>Actual Meal Costs</t>
  </si>
  <si>
    <t># of Persons</t>
  </si>
  <si>
    <t>Max Meal Allow</t>
  </si>
  <si>
    <t>Less Meals Provided</t>
  </si>
  <si>
    <t>Meal Rate Maximum Allowance</t>
  </si>
  <si>
    <t>Place Arrived (City/State)</t>
  </si>
  <si>
    <t>Employee Name(s)</t>
  </si>
  <si>
    <t>Incident Number</t>
  </si>
  <si>
    <t>Incident Name</t>
  </si>
  <si>
    <t>Meals &amp; Lodging Claim Form</t>
  </si>
  <si>
    <t>Departure &amp; Return Travel Day with over-night stay (75%)</t>
  </si>
  <si>
    <t>Full Day Rate</t>
  </si>
  <si>
    <t>Dinner</t>
  </si>
  <si>
    <t>Lunch</t>
  </si>
  <si>
    <t>Breakfast</t>
  </si>
  <si>
    <t>Wildland Firefighting Effective</t>
  </si>
  <si>
    <t>Meal Expense Reimbursement Rates by Meal for Travel in the Continental US</t>
  </si>
  <si>
    <t>Revised 3-31-18</t>
  </si>
  <si>
    <t xml:space="preserve">REASSIGNMENT FROM </t>
  </si>
  <si>
    <t>ANNUAL HOURS</t>
  </si>
  <si>
    <t>Engineer</t>
  </si>
  <si>
    <t>Captain</t>
  </si>
  <si>
    <t>Top Rank Backfill Rates</t>
  </si>
  <si>
    <t>RANK</t>
  </si>
  <si>
    <t>ANNUAL SALARY</t>
  </si>
  <si>
    <t>MEDICARE  %</t>
  </si>
  <si>
    <t>SOCIAL SECURITY %</t>
  </si>
  <si>
    <t>WORKER COMP  %</t>
  </si>
  <si>
    <t>UNEMPLOY INSURANCE  $</t>
  </si>
  <si>
    <t>DISABILITY $</t>
  </si>
  <si>
    <t>Battalion Chief</t>
  </si>
  <si>
    <t>Firefighter</t>
  </si>
  <si>
    <t>Chief</t>
  </si>
  <si>
    <t>SEASONAL/VOLUNTEER PERSONNEL NAME</t>
  </si>
  <si>
    <t>HOURLY RATE</t>
  </si>
  <si>
    <t>Volunteer AD Class</t>
  </si>
  <si>
    <t>For Volunteers Only:  Hourly Rate is based upon position at incident-Reference Seasonal Employee Pay Plan  (https://dffm.az.gov/fire/cooperators)</t>
  </si>
  <si>
    <t>Does not apply to Reserves or Part-time Employees</t>
  </si>
  <si>
    <t>Nicole Cooley</t>
  </si>
  <si>
    <t xml:space="preserve">Fire Fiscal Specialist </t>
  </si>
  <si>
    <t>ncooley@dffm.az.gov</t>
  </si>
  <si>
    <t>602-771-1408</t>
  </si>
  <si>
    <t>If you indicated a Reassignment:</t>
  </si>
  <si>
    <t>Current Arizona State Rates---Lodging and Meal Index</t>
  </si>
  <si>
    <t>Topic 50 Travel, Section 95</t>
  </si>
  <si>
    <t>County Lookup Website</t>
  </si>
  <si>
    <t>City/Zip Search</t>
  </si>
  <si>
    <r>
      <rPr>
        <b/>
        <u/>
        <sz val="10"/>
        <rFont val="Arial"/>
        <family val="2"/>
      </rPr>
      <t>LODGING TIPS</t>
    </r>
    <r>
      <rPr>
        <sz val="10"/>
        <rFont val="Arial"/>
        <family val="2"/>
      </rPr>
      <t>:</t>
    </r>
  </si>
  <si>
    <t>Lodging Allowances stated in the current Arizona State Rates do not include taxes and are not considered part of the allowance</t>
  </si>
  <si>
    <t>Lodging Allowances are based on per person, so if a room is shared the allowance would be the State Rate * 2</t>
  </si>
  <si>
    <t>Did you exceed the allowance?  Then only the maximum allowance plus applicable taxes should be shown on the travel claim</t>
  </si>
  <si>
    <t>Lodging receipt needs to be submitted with travel claim and signed by occupant(s)</t>
  </si>
  <si>
    <t>Miscellaneous fees such as safe fees, movie rentals, etc. are NOT reimbursable</t>
  </si>
  <si>
    <t>Resort fees are considered part of room rates</t>
  </si>
  <si>
    <r>
      <t xml:space="preserve">Lodging </t>
    </r>
    <r>
      <rPr>
        <b/>
        <sz val="10"/>
        <rFont val="Arial"/>
        <family val="2"/>
      </rPr>
      <t>out of Arizona</t>
    </r>
    <r>
      <rPr>
        <sz val="10"/>
        <rFont val="Arial"/>
        <family val="2"/>
      </rPr>
      <t xml:space="preserve"> while in travel status does not require an S# or written approval. </t>
    </r>
  </si>
  <si>
    <r>
      <rPr>
        <b/>
        <u/>
        <sz val="10"/>
        <rFont val="Arial"/>
        <family val="2"/>
      </rPr>
      <t>MEAL TIPS:</t>
    </r>
    <r>
      <rPr>
        <sz val="10"/>
        <rFont val="Arial"/>
        <family val="2"/>
      </rPr>
      <t xml:space="preserve"> </t>
    </r>
  </si>
  <si>
    <t xml:space="preserve">No reimbursement for the 1st 12 hours of an incident.  After 12 hours meals should be provided. </t>
  </si>
  <si>
    <t xml:space="preserve">Meal allowances include taxes and gratuity </t>
  </si>
  <si>
    <t>Departure and return travel days are based on 75% of the day rates that involve an overnight stay. 12 Hour rule still applies.</t>
  </si>
  <si>
    <t>Meal allowances are based on per person for actual expenses.  If exceeded, then claim the maximum allowance on travel claim</t>
  </si>
  <si>
    <t>Maximum gratuity is 20% of bill before taxes for sit-down meals</t>
  </si>
  <si>
    <r>
      <rPr>
        <u/>
        <sz val="10"/>
        <rFont val="Arial"/>
        <family val="2"/>
      </rPr>
      <t>Out-of-State Incidents</t>
    </r>
    <r>
      <rPr>
        <sz val="10"/>
        <rFont val="Arial"/>
        <family val="2"/>
      </rPr>
      <t>:  While in travel status no approval is required. Once at the incident, meals should be provided.</t>
    </r>
  </si>
  <si>
    <t xml:space="preserve">    If not provided, documentation as to the circumstances needs to accompany the invoice</t>
  </si>
  <si>
    <r>
      <rPr>
        <b/>
        <i/>
        <sz val="12"/>
        <rFont val="Arial"/>
        <family val="2"/>
      </rPr>
      <t>Meal receipts do not need to be submitted with invoice</t>
    </r>
    <r>
      <rPr>
        <sz val="10"/>
        <rFont val="Arial"/>
        <family val="2"/>
      </rPr>
      <t xml:space="preserve">. </t>
    </r>
    <r>
      <rPr>
        <sz val="14"/>
        <color rgb="FFFF0000"/>
        <rFont val="Arial"/>
        <family val="2"/>
      </rPr>
      <t xml:space="preserve"> Keep receipts in case of audit.</t>
    </r>
  </si>
  <si>
    <t>to 6/30/18</t>
  </si>
  <si>
    <t>as they correspond to their applicable full day rates (effective 10/1/17)</t>
  </si>
  <si>
    <t xml:space="preserve"> Once arrived at incident and lodging or camping site is not provided, written documentation must be included with travel claim</t>
  </si>
  <si>
    <t>For lodging and meal allowances refer to the State of Arizona's allowance at website:</t>
  </si>
  <si>
    <r>
      <t xml:space="preserve">Lodging </t>
    </r>
    <r>
      <rPr>
        <b/>
        <sz val="10"/>
        <rFont val="Arial"/>
        <family val="2"/>
      </rPr>
      <t xml:space="preserve">within AZ </t>
    </r>
    <r>
      <rPr>
        <sz val="10"/>
        <rFont val="Arial"/>
        <family val="2"/>
      </rPr>
      <t>requires documentation on resource order S# or a written approval by an Agency Rep (an email is acceptable)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</si>
</sst>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h:mm;@"/>
    <numFmt numFmtId="165" formatCode="m/d;@"/>
    <numFmt numFmtId="166" formatCode="m/d/yy;@"/>
    <numFmt numFmtId="167" formatCode="&quot;$&quot;#,##0.00"/>
    <numFmt numFmtId="168" formatCode="0;\-0;;@"/>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sz val="10"/>
      <name val="Arial"/>
      <family val="2"/>
    </font>
    <font>
      <b/>
      <sz val="10"/>
      <name val="Book Antiqua"/>
      <family val="1"/>
    </font>
    <font>
      <i/>
      <sz val="8"/>
      <name val="Arial"/>
      <family val="2"/>
    </font>
    <font>
      <b/>
      <sz val="11"/>
      <color indexed="8"/>
      <name val="Calibri"/>
      <family val="2"/>
    </font>
    <font>
      <b/>
      <sz val="12"/>
      <name val="Arial"/>
      <family val="2"/>
    </font>
    <font>
      <sz val="14"/>
      <name val="Arial"/>
      <family val="2"/>
    </font>
    <font>
      <b/>
      <sz val="16"/>
      <name val="Arial"/>
      <family val="2"/>
    </font>
    <font>
      <i/>
      <sz val="10"/>
      <name val="Arial"/>
      <family val="2"/>
    </font>
    <font>
      <b/>
      <sz val="9"/>
      <color indexed="81"/>
      <name val="Tahoma"/>
      <family val="2"/>
    </font>
    <font>
      <sz val="9"/>
      <color indexed="81"/>
      <name val="Tahoma"/>
      <family val="2"/>
    </font>
    <font>
      <b/>
      <sz val="8"/>
      <name val="Arial"/>
      <family val="2"/>
    </font>
    <font>
      <i/>
      <sz val="9"/>
      <name val="Arial"/>
      <family val="2"/>
    </font>
    <font>
      <u/>
      <sz val="10"/>
      <color theme="10"/>
      <name val="Arial"/>
      <family val="2"/>
    </font>
    <font>
      <sz val="10"/>
      <color rgb="FFFF0000"/>
      <name val="Arial"/>
      <family val="2"/>
    </font>
    <font>
      <b/>
      <sz val="14"/>
      <color theme="1"/>
      <name val="Calibri"/>
      <family val="2"/>
      <scheme val="minor"/>
    </font>
    <font>
      <b/>
      <sz val="14"/>
      <color theme="1"/>
      <name val="Calibri"/>
      <family val="2"/>
    </font>
    <font>
      <sz val="12"/>
      <name val="Arial"/>
      <family val="2"/>
    </font>
    <font>
      <b/>
      <sz val="14"/>
      <color rgb="FFFF0000"/>
      <name val="Calibri"/>
      <family val="2"/>
    </font>
    <font>
      <b/>
      <sz val="22"/>
      <name val="Arial"/>
      <family val="2"/>
    </font>
    <font>
      <sz val="8"/>
      <name val="Arial"/>
      <family val="2"/>
    </font>
    <font>
      <b/>
      <sz val="18"/>
      <color theme="1"/>
      <name val="Calibri"/>
      <family val="2"/>
    </font>
    <font>
      <b/>
      <sz val="18"/>
      <color indexed="8"/>
      <name val="Calibri"/>
      <family val="2"/>
    </font>
    <font>
      <b/>
      <u/>
      <sz val="16"/>
      <color rgb="FFFF0000"/>
      <name val="Arial Black"/>
      <family val="2"/>
    </font>
    <font>
      <b/>
      <u/>
      <sz val="14"/>
      <name val="Garamond"/>
      <family val="1"/>
    </font>
    <font>
      <sz val="14"/>
      <name val="Garamond"/>
      <family val="1"/>
    </font>
    <font>
      <sz val="12"/>
      <name val="Courier New"/>
      <family val="3"/>
    </font>
    <font>
      <sz val="16"/>
      <name val="Courier New"/>
      <family val="3"/>
    </font>
    <font>
      <sz val="16"/>
      <name val="Arial"/>
      <family val="2"/>
    </font>
    <font>
      <b/>
      <sz val="14"/>
      <name val="Arial"/>
      <family val="2"/>
    </font>
    <font>
      <u/>
      <sz val="12"/>
      <color rgb="FFFF0000"/>
      <name val="Arial"/>
      <family val="2"/>
    </font>
    <font>
      <b/>
      <u/>
      <sz val="12"/>
      <color theme="10"/>
      <name val="Arial"/>
      <family val="2"/>
    </font>
    <font>
      <b/>
      <sz val="11"/>
      <color theme="1"/>
      <name val="Calibri"/>
      <family val="2"/>
      <scheme val="minor"/>
    </font>
    <font>
      <sz val="9"/>
      <color theme="1"/>
      <name val="Calibri"/>
      <family val="2"/>
      <scheme val="minor"/>
    </font>
    <font>
      <b/>
      <sz val="26"/>
      <color theme="1"/>
      <name val="Calibri"/>
      <family val="2"/>
      <scheme val="minor"/>
    </font>
    <font>
      <b/>
      <i/>
      <sz val="12"/>
      <color theme="1"/>
      <name val="Calibri"/>
      <family val="2"/>
      <scheme val="minor"/>
    </font>
    <font>
      <i/>
      <sz val="11"/>
      <name val="Garamond"/>
      <family val="1"/>
    </font>
    <font>
      <b/>
      <sz val="12"/>
      <color theme="1"/>
      <name val="Calibri"/>
      <family val="2"/>
      <scheme val="minor"/>
    </font>
    <font>
      <sz val="11"/>
      <color indexed="8"/>
      <name val="Calibri"/>
      <family val="2"/>
    </font>
    <font>
      <b/>
      <sz val="20"/>
      <color indexed="8"/>
      <name val="Calibri"/>
      <family val="2"/>
    </font>
    <font>
      <b/>
      <sz val="11"/>
      <name val="Calibri"/>
      <family val="2"/>
    </font>
    <font>
      <b/>
      <u/>
      <sz val="10"/>
      <name val="Arial"/>
      <family val="2"/>
    </font>
    <font>
      <b/>
      <i/>
      <sz val="12"/>
      <name val="Arial"/>
      <family val="2"/>
    </font>
    <font>
      <u/>
      <sz val="10"/>
      <name val="Arial"/>
      <family val="2"/>
    </font>
    <font>
      <sz val="14"/>
      <color rgb="FFFF0000"/>
      <name val="Arial"/>
      <family val="2"/>
    </font>
    <font>
      <u/>
      <sz val="14"/>
      <name val="Arial"/>
      <family val="2"/>
    </font>
  </fonts>
  <fills count="15">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theme="2"/>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E3F862"/>
        <bgColor indexed="64"/>
      </patternFill>
    </fill>
    <fill>
      <patternFill patternType="solid">
        <fgColor rgb="FFD882C8"/>
        <bgColor indexed="64"/>
      </patternFill>
    </fill>
  </fills>
  <borders count="46">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19" fillId="0" borderId="0" applyNumberFormat="0" applyFill="0" applyBorder="0" applyAlignment="0" applyProtection="0"/>
    <xf numFmtId="0" fontId="3" fillId="0" borderId="0"/>
    <xf numFmtId="0" fontId="2" fillId="0" borderId="0"/>
  </cellStyleXfs>
  <cellXfs count="358">
    <xf numFmtId="0" fontId="0" fillId="0" borderId="0" xfId="0"/>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NumberFormat="1" applyAlignment="1" applyProtection="1">
      <alignment horizontal="center"/>
      <protection locked="0"/>
    </xf>
    <xf numFmtId="0" fontId="0" fillId="0" borderId="2" xfId="0" applyBorder="1" applyAlignment="1">
      <alignment horizontal="center" wrapText="1"/>
    </xf>
    <xf numFmtId="0" fontId="0" fillId="0" borderId="2" xfId="0" applyBorder="1" applyAlignment="1">
      <alignment horizontal="center" vertical="center" wrapText="1"/>
    </xf>
    <xf numFmtId="167" fontId="0" fillId="0" borderId="3" xfId="0" applyNumberFormat="1" applyBorder="1"/>
    <xf numFmtId="167" fontId="0" fillId="0" borderId="5" xfId="0" applyNumberFormat="1" applyBorder="1"/>
    <xf numFmtId="0" fontId="0" fillId="0" borderId="2" xfId="0" applyBorder="1" applyAlignment="1">
      <alignment horizontal="center" vertical="center"/>
    </xf>
    <xf numFmtId="167" fontId="0" fillId="0" borderId="8" xfId="0" applyNumberFormat="1" applyBorder="1"/>
    <xf numFmtId="167" fontId="0" fillId="0" borderId="2" xfId="0" applyNumberFormat="1" applyBorder="1"/>
    <xf numFmtId="0" fontId="7" fillId="0" borderId="0" xfId="0" applyFont="1"/>
    <xf numFmtId="0" fontId="0" fillId="0" borderId="3" xfId="0" applyBorder="1" applyAlignment="1" applyProtection="1">
      <alignment horizontal="center"/>
      <protection locked="0"/>
    </xf>
    <xf numFmtId="0" fontId="0" fillId="0" borderId="4" xfId="0" applyBorder="1" applyProtection="1">
      <protection locked="0"/>
    </xf>
    <xf numFmtId="0" fontId="0" fillId="0" borderId="4" xfId="0" applyBorder="1" applyAlignment="1" applyProtection="1">
      <alignment horizontal="center"/>
      <protection locked="0"/>
    </xf>
    <xf numFmtId="0" fontId="12" fillId="0" borderId="0" xfId="0" applyFont="1" applyAlignment="1"/>
    <xf numFmtId="0" fontId="12" fillId="0" borderId="0" xfId="0" applyFont="1"/>
    <xf numFmtId="0" fontId="7" fillId="0" borderId="0" xfId="0" applyFont="1" applyProtection="1">
      <protection locked="0"/>
    </xf>
    <xf numFmtId="0" fontId="5" fillId="0" borderId="0" xfId="0" applyFont="1" applyAlignment="1">
      <alignment wrapText="1"/>
    </xf>
    <xf numFmtId="1" fontId="0" fillId="0" borderId="3" xfId="0" applyNumberFormat="1" applyBorder="1"/>
    <xf numFmtId="0" fontId="0" fillId="0" borderId="2" xfId="0" applyNumberFormat="1" applyBorder="1"/>
    <xf numFmtId="1" fontId="0" fillId="0" borderId="2" xfId="0" applyNumberFormat="1" applyBorder="1"/>
    <xf numFmtId="0" fontId="5" fillId="0" borderId="10" xfId="0" applyFont="1" applyBorder="1" applyAlignment="1">
      <alignment wrapText="1"/>
    </xf>
    <xf numFmtId="0" fontId="0" fillId="0" borderId="11" xfId="0" applyBorder="1"/>
    <xf numFmtId="0" fontId="7" fillId="0" borderId="11" xfId="0" applyFont="1" applyBorder="1"/>
    <xf numFmtId="1" fontId="0" fillId="0" borderId="11" xfId="0" applyNumberFormat="1" applyBorder="1"/>
    <xf numFmtId="0" fontId="0" fillId="0" borderId="12" xfId="0" applyBorder="1"/>
    <xf numFmtId="0" fontId="0" fillId="0" borderId="13" xfId="0" applyBorder="1"/>
    <xf numFmtId="0" fontId="7" fillId="0" borderId="2" xfId="0" applyFont="1" applyBorder="1" applyAlignment="1">
      <alignment horizontal="center" wrapText="1"/>
    </xf>
    <xf numFmtId="165" fontId="5" fillId="0" borderId="3" xfId="0" applyNumberFormat="1" applyFont="1" applyBorder="1" applyProtection="1"/>
    <xf numFmtId="0" fontId="5" fillId="0" borderId="3" xfId="0" applyFont="1" applyBorder="1" applyAlignment="1" applyProtection="1">
      <alignment horizontal="center" wrapText="1"/>
    </xf>
    <xf numFmtId="0" fontId="5" fillId="0" borderId="3" xfId="0" applyFont="1" applyBorder="1" applyProtection="1"/>
    <xf numFmtId="0" fontId="6" fillId="0" borderId="3" xfId="0" applyNumberFormat="1" applyFont="1" applyBorder="1" applyAlignment="1" applyProtection="1">
      <alignment horizontal="center" wrapText="1"/>
    </xf>
    <xf numFmtId="165" fontId="0" fillId="0" borderId="0" xfId="0" applyNumberFormat="1" applyProtection="1">
      <protection locked="0"/>
    </xf>
    <xf numFmtId="4" fontId="0" fillId="0" borderId="0" xfId="0" applyNumberFormat="1" applyProtection="1">
      <protection locked="0"/>
    </xf>
    <xf numFmtId="4" fontId="5" fillId="0" borderId="0" xfId="0" applyNumberFormat="1" applyFont="1" applyAlignment="1" applyProtection="1">
      <alignment horizontal="center" vertical="center"/>
    </xf>
    <xf numFmtId="168" fontId="0" fillId="0" borderId="0" xfId="0" applyNumberFormat="1" applyProtection="1">
      <protection locked="0"/>
    </xf>
    <xf numFmtId="0" fontId="0" fillId="0" borderId="0" xfId="0" applyProtection="1"/>
    <xf numFmtId="0" fontId="7" fillId="0" borderId="3" xfId="0" applyFont="1" applyBorder="1" applyAlignment="1" applyProtection="1">
      <alignment horizontal="center"/>
      <protection locked="0"/>
    </xf>
    <xf numFmtId="167" fontId="0" fillId="0" borderId="3" xfId="0" applyNumberFormat="1" applyBorder="1" applyProtection="1">
      <protection locked="0"/>
    </xf>
    <xf numFmtId="0" fontId="7" fillId="0" borderId="6" xfId="0" applyFont="1" applyBorder="1" applyAlignment="1" applyProtection="1">
      <alignment horizontal="center"/>
      <protection locked="0"/>
    </xf>
    <xf numFmtId="0" fontId="0" fillId="0" borderId="6" xfId="0" applyBorder="1" applyAlignment="1" applyProtection="1">
      <alignment horizontal="center"/>
      <protection locked="0"/>
    </xf>
    <xf numFmtId="167" fontId="0" fillId="0" borderId="6" xfId="0" applyNumberFormat="1" applyBorder="1" applyProtection="1">
      <protection locked="0"/>
    </xf>
    <xf numFmtId="167" fontId="0" fillId="0" borderId="4" xfId="0" applyNumberFormat="1" applyBorder="1" applyProtection="1">
      <protection locked="0"/>
    </xf>
    <xf numFmtId="167" fontId="0" fillId="0" borderId="3" xfId="0" applyNumberForma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4" xfId="0" applyFont="1" applyBorder="1" applyAlignment="1" applyProtection="1">
      <alignment horizontal="center"/>
      <protection locked="0"/>
    </xf>
    <xf numFmtId="167" fontId="0" fillId="0" borderId="4" xfId="0" applyNumberFormat="1" applyBorder="1" applyAlignment="1" applyProtection="1">
      <alignment horizontal="center"/>
      <protection locked="0"/>
    </xf>
    <xf numFmtId="0" fontId="0" fillId="0" borderId="22" xfId="0" applyBorder="1" applyProtection="1">
      <protection locked="0"/>
    </xf>
    <xf numFmtId="0" fontId="0" fillId="0" borderId="17" xfId="0" applyBorder="1" applyProtection="1">
      <protection locked="0"/>
    </xf>
    <xf numFmtId="0" fontId="0" fillId="0" borderId="18" xfId="0" applyBorder="1" applyProtection="1">
      <protection locked="0"/>
    </xf>
    <xf numFmtId="0" fontId="0" fillId="0" borderId="1" xfId="0" applyBorder="1" applyProtection="1">
      <protection locked="0"/>
    </xf>
    <xf numFmtId="0" fontId="0" fillId="0" borderId="13" xfId="0" applyBorder="1" applyProtection="1">
      <protection locked="0"/>
    </xf>
    <xf numFmtId="0" fontId="5" fillId="0" borderId="0" xfId="0" applyFont="1" applyAlignment="1" applyProtection="1">
      <alignment horizontal="center"/>
    </xf>
    <xf numFmtId="4" fontId="6" fillId="0" borderId="3" xfId="0" applyNumberFormat="1" applyFont="1" applyBorder="1" applyAlignment="1" applyProtection="1">
      <alignment wrapText="1"/>
    </xf>
    <xf numFmtId="39" fontId="0" fillId="0" borderId="3" xfId="0" applyNumberFormat="1" applyBorder="1" applyProtection="1"/>
    <xf numFmtId="4" fontId="0" fillId="0" borderId="3" xfId="0" applyNumberFormat="1" applyBorder="1" applyProtection="1"/>
    <xf numFmtId="4" fontId="5" fillId="0" borderId="3" xfId="0" applyNumberFormat="1" applyFont="1" applyBorder="1" applyProtection="1"/>
    <xf numFmtId="2" fontId="7" fillId="0" borderId="3" xfId="0" applyNumberFormat="1" applyFont="1" applyBorder="1" applyAlignment="1" applyProtection="1"/>
    <xf numFmtId="2" fontId="0" fillId="0" borderId="3" xfId="0" applyNumberFormat="1" applyBorder="1" applyAlignment="1" applyProtection="1"/>
    <xf numFmtId="2" fontId="0" fillId="0" borderId="3" xfId="0" applyNumberFormat="1" applyBorder="1" applyAlignment="1" applyProtection="1">
      <alignment horizontal="right"/>
    </xf>
    <xf numFmtId="4" fontId="0" fillId="0" borderId="0" xfId="0" applyNumberFormat="1" applyAlignment="1" applyProtection="1">
      <alignment horizontal="left"/>
    </xf>
    <xf numFmtId="4" fontId="0" fillId="0" borderId="0" xfId="0" applyNumberFormat="1" applyAlignment="1" applyProtection="1"/>
    <xf numFmtId="0" fontId="7" fillId="0" borderId="0" xfId="0" applyFont="1" applyProtection="1"/>
    <xf numFmtId="0" fontId="0" fillId="0" borderId="0" xfId="0" applyNumberFormat="1" applyAlignment="1" applyProtection="1">
      <alignment horizontal="center"/>
    </xf>
    <xf numFmtId="0" fontId="0" fillId="0" borderId="4" xfId="0" applyBorder="1" applyAlignment="1" applyProtection="1">
      <alignment horizontal="center"/>
    </xf>
    <xf numFmtId="166" fontId="13" fillId="0" borderId="0" xfId="0" applyNumberFormat="1" applyFont="1"/>
    <xf numFmtId="166" fontId="5" fillId="0" borderId="10" xfId="0" applyNumberFormat="1" applyFont="1" applyBorder="1" applyAlignment="1">
      <alignment wrapText="1"/>
    </xf>
    <xf numFmtId="166" fontId="0" fillId="0" borderId="0" xfId="0" applyNumberFormat="1"/>
    <xf numFmtId="166" fontId="0" fillId="0" borderId="11" xfId="0" applyNumberFormat="1" applyBorder="1"/>
    <xf numFmtId="0" fontId="0" fillId="4" borderId="3" xfId="0" applyFill="1" applyBorder="1" applyProtection="1">
      <protection locked="0"/>
    </xf>
    <xf numFmtId="2" fontId="0" fillId="4" borderId="3" xfId="0" applyNumberFormat="1" applyFill="1" applyBorder="1" applyProtection="1">
      <protection locked="0"/>
    </xf>
    <xf numFmtId="14" fontId="7" fillId="4" borderId="3" xfId="0" applyNumberFormat="1" applyFont="1" applyFill="1" applyBorder="1" applyProtection="1">
      <protection locked="0"/>
    </xf>
    <xf numFmtId="164" fontId="7" fillId="4" borderId="3" xfId="0" applyNumberFormat="1" applyFont="1" applyFill="1" applyBorder="1" applyProtection="1">
      <protection locked="0"/>
    </xf>
    <xf numFmtId="164" fontId="7" fillId="4" borderId="3" xfId="0" applyNumberFormat="1" applyFont="1" applyFill="1" applyBorder="1" applyAlignment="1" applyProtection="1">
      <alignment horizontal="center"/>
      <protection locked="0"/>
    </xf>
    <xf numFmtId="14" fontId="0" fillId="4" borderId="3" xfId="0" applyNumberFormat="1" applyFill="1" applyBorder="1" applyProtection="1">
      <protection locked="0"/>
    </xf>
    <xf numFmtId="164" fontId="0" fillId="4" borderId="3" xfId="0" applyNumberFormat="1" applyFill="1" applyBorder="1" applyProtection="1">
      <protection locked="0"/>
    </xf>
    <xf numFmtId="164" fontId="0" fillId="4" borderId="3" xfId="0" applyNumberFormat="1" applyFill="1" applyBorder="1" applyAlignment="1" applyProtection="1">
      <alignment horizontal="center"/>
      <protection locked="0"/>
    </xf>
    <xf numFmtId="2" fontId="7" fillId="4" borderId="3" xfId="0" applyNumberFormat="1" applyFont="1" applyFill="1" applyBorder="1" applyAlignment="1" applyProtection="1">
      <protection locked="0"/>
    </xf>
    <xf numFmtId="2" fontId="7" fillId="4" borderId="3" xfId="0" applyNumberFormat="1" applyFont="1" applyFill="1" applyBorder="1" applyAlignment="1" applyProtection="1">
      <alignment horizontal="right"/>
      <protection locked="0"/>
    </xf>
    <xf numFmtId="0" fontId="0" fillId="4" borderId="3" xfId="0" applyNumberFormat="1" applyFill="1" applyBorder="1" applyAlignment="1" applyProtection="1">
      <alignment horizontal="center"/>
      <protection locked="0"/>
    </xf>
    <xf numFmtId="4" fontId="0" fillId="4" borderId="3" xfId="0" applyNumberFormat="1" applyFill="1" applyBorder="1" applyProtection="1">
      <protection locked="0"/>
    </xf>
    <xf numFmtId="0" fontId="5" fillId="6" borderId="3" xfId="0" applyFont="1" applyFill="1" applyBorder="1" applyAlignment="1" applyProtection="1">
      <alignment horizontal="center" wrapText="1"/>
    </xf>
    <xf numFmtId="0" fontId="8" fillId="0" borderId="23" xfId="0" applyFont="1" applyBorder="1" applyAlignment="1" applyProtection="1"/>
    <xf numFmtId="0" fontId="8" fillId="0" borderId="28" xfId="0" applyFont="1" applyBorder="1" applyAlignment="1" applyProtection="1"/>
    <xf numFmtId="0" fontId="8" fillId="0" borderId="22" xfId="0" applyFont="1" applyBorder="1" applyAlignment="1" applyProtection="1"/>
    <xf numFmtId="0" fontId="8" fillId="0" borderId="12" xfId="0" applyFont="1" applyBorder="1" applyAlignment="1" applyProtection="1"/>
    <xf numFmtId="0" fontId="7" fillId="0" borderId="3" xfId="0" quotePrefix="1" applyFont="1" applyBorder="1" applyAlignment="1" applyProtection="1">
      <alignment horizontal="center"/>
      <protection locked="0"/>
    </xf>
    <xf numFmtId="167" fontId="0" fillId="0" borderId="4" xfId="0" applyNumberFormat="1" applyBorder="1" applyProtection="1"/>
    <xf numFmtId="0" fontId="0" fillId="0" borderId="7" xfId="0" applyBorder="1" applyAlignment="1" applyProtection="1">
      <alignment horizontal="center"/>
    </xf>
    <xf numFmtId="4" fontId="11" fillId="4" borderId="0" xfId="0" applyNumberFormat="1" applyFont="1" applyFill="1" applyAlignment="1" applyProtection="1">
      <protection locked="0"/>
    </xf>
    <xf numFmtId="0" fontId="0" fillId="6" borderId="3" xfId="0" applyFill="1" applyBorder="1" applyProtection="1"/>
    <xf numFmtId="2" fontId="0" fillId="6" borderId="3" xfId="0" applyNumberFormat="1" applyFill="1" applyBorder="1" applyProtection="1"/>
    <xf numFmtId="2" fontId="5" fillId="0" borderId="3" xfId="0" applyNumberFormat="1" applyFont="1" applyFill="1" applyBorder="1" applyAlignment="1" applyProtection="1">
      <alignment horizontal="right"/>
    </xf>
    <xf numFmtId="0" fontId="5" fillId="0" borderId="3" xfId="0" applyFont="1" applyFill="1" applyBorder="1" applyProtection="1"/>
    <xf numFmtId="2" fontId="5" fillId="0" borderId="3" xfId="0" applyNumberFormat="1" applyFont="1" applyFill="1" applyBorder="1" applyProtection="1"/>
    <xf numFmtId="14" fontId="5" fillId="0" borderId="3" xfId="0" applyNumberFormat="1" applyFont="1" applyFill="1" applyBorder="1" applyProtection="1"/>
    <xf numFmtId="164" fontId="5" fillId="0" borderId="3" xfId="0" applyNumberFormat="1" applyFont="1" applyFill="1" applyBorder="1" applyProtection="1"/>
    <xf numFmtId="164" fontId="5" fillId="0" borderId="3" xfId="0" applyNumberFormat="1" applyFont="1" applyFill="1" applyBorder="1" applyAlignment="1" applyProtection="1">
      <alignment horizontal="center"/>
    </xf>
    <xf numFmtId="0" fontId="5" fillId="0" borderId="3" xfId="0" applyNumberFormat="1" applyFont="1" applyFill="1" applyBorder="1" applyAlignment="1" applyProtection="1">
      <alignment horizontal="center"/>
    </xf>
    <xf numFmtId="4" fontId="0" fillId="0" borderId="3" xfId="0" applyNumberFormat="1" applyFill="1" applyBorder="1" applyProtection="1"/>
    <xf numFmtId="0" fontId="7" fillId="4" borderId="3" xfId="0" applyNumberFormat="1" applyFont="1" applyFill="1" applyBorder="1" applyAlignment="1" applyProtection="1">
      <alignment horizontal="center"/>
      <protection locked="0"/>
    </xf>
    <xf numFmtId="0" fontId="0" fillId="4" borderId="3" xfId="0" applyFill="1" applyBorder="1" applyAlignment="1"/>
    <xf numFmtId="0" fontId="0" fillId="4" borderId="4" xfId="0" applyFill="1" applyBorder="1" applyAlignment="1"/>
    <xf numFmtId="0" fontId="26" fillId="0" borderId="0" xfId="0" applyFont="1"/>
    <xf numFmtId="0" fontId="11" fillId="0" borderId="0" xfId="0" applyFont="1"/>
    <xf numFmtId="0" fontId="5" fillId="4" borderId="0" xfId="0" applyFont="1" applyFill="1" applyAlignment="1" applyProtection="1">
      <protection locked="0"/>
    </xf>
    <xf numFmtId="0" fontId="5" fillId="0" borderId="0" xfId="0" applyFont="1" applyFill="1" applyAlignment="1" applyProtection="1">
      <protection locked="0"/>
    </xf>
    <xf numFmtId="166" fontId="0" fillId="4" borderId="2" xfId="0" applyNumberFormat="1" applyFill="1" applyBorder="1" applyProtection="1">
      <protection locked="0"/>
    </xf>
    <xf numFmtId="164" fontId="0" fillId="4" borderId="2" xfId="0" applyNumberFormat="1" applyFill="1" applyBorder="1" applyProtection="1">
      <protection locked="0"/>
    </xf>
    <xf numFmtId="166" fontId="0" fillId="4" borderId="3" xfId="0" applyNumberFormat="1" applyFill="1" applyBorder="1" applyProtection="1">
      <protection locked="0"/>
    </xf>
    <xf numFmtId="1" fontId="0" fillId="4" borderId="2" xfId="0" applyNumberFormat="1" applyFill="1" applyBorder="1" applyProtection="1">
      <protection locked="0"/>
    </xf>
    <xf numFmtId="1" fontId="0" fillId="4" borderId="3" xfId="0" applyNumberFormat="1" applyFill="1" applyBorder="1" applyProtection="1">
      <protection locked="0"/>
    </xf>
    <xf numFmtId="0" fontId="22" fillId="0" borderId="0" xfId="0" applyFont="1" applyAlignment="1"/>
    <xf numFmtId="0" fontId="21" fillId="0" borderId="0" xfId="0" applyFont="1" applyAlignment="1"/>
    <xf numFmtId="0" fontId="25" fillId="0" borderId="0" xfId="0" applyFont="1" applyProtection="1"/>
    <xf numFmtId="0" fontId="11" fillId="0" borderId="3" xfId="0" applyFont="1" applyBorder="1" applyProtection="1"/>
    <xf numFmtId="0" fontId="7" fillId="0" borderId="3" xfId="0" applyFont="1" applyBorder="1" applyProtection="1"/>
    <xf numFmtId="0" fontId="19" fillId="0" borderId="3" xfId="1" applyBorder="1" applyProtection="1"/>
    <xf numFmtId="0" fontId="19" fillId="0" borderId="3" xfId="1" applyFill="1" applyBorder="1" applyProtection="1"/>
    <xf numFmtId="0" fontId="13" fillId="0" borderId="0" xfId="0" applyFont="1" applyProtection="1"/>
    <xf numFmtId="0" fontId="31" fillId="0" borderId="0" xfId="0" applyFont="1" applyAlignment="1">
      <alignment horizontal="left" vertical="center" indent="4"/>
    </xf>
    <xf numFmtId="0" fontId="13" fillId="0" borderId="0" xfId="0" applyFont="1" applyAlignment="1">
      <alignment horizontal="left" vertical="center" indent="4"/>
    </xf>
    <xf numFmtId="0" fontId="19" fillId="0" borderId="0" xfId="1" applyAlignment="1">
      <alignment vertical="center"/>
    </xf>
    <xf numFmtId="0" fontId="32" fillId="0" borderId="0" xfId="0" applyFont="1" applyAlignment="1">
      <alignment horizontal="left" vertical="center" indent="6"/>
    </xf>
    <xf numFmtId="0" fontId="33" fillId="0" borderId="0" xfId="0" applyFont="1" applyAlignment="1">
      <alignment horizontal="left" vertical="center" indent="10"/>
    </xf>
    <xf numFmtId="0" fontId="4" fillId="0" borderId="0" xfId="0" applyFont="1"/>
    <xf numFmtId="0" fontId="11" fillId="0" borderId="0" xfId="0" applyFont="1" applyAlignment="1"/>
    <xf numFmtId="0" fontId="35" fillId="0" borderId="0" xfId="0" applyFont="1" applyAlignment="1"/>
    <xf numFmtId="0" fontId="11" fillId="0" borderId="0" xfId="0" applyFont="1" applyAlignment="1">
      <alignment vertical="center"/>
    </xf>
    <xf numFmtId="0" fontId="32" fillId="0" borderId="0" xfId="0" applyFont="1" applyAlignment="1">
      <alignment vertical="center"/>
    </xf>
    <xf numFmtId="0" fontId="36" fillId="0" borderId="0" xfId="0" applyFont="1"/>
    <xf numFmtId="0" fontId="19" fillId="0" borderId="0" xfId="1"/>
    <xf numFmtId="0" fontId="23" fillId="0" borderId="0" xfId="0" applyFont="1" applyAlignment="1">
      <alignment vertical="center"/>
    </xf>
    <xf numFmtId="0" fontId="20" fillId="0" borderId="0" xfId="0" applyFont="1"/>
    <xf numFmtId="0" fontId="4" fillId="0" borderId="3" xfId="0" applyFont="1" applyBorder="1" applyProtection="1">
      <protection locked="0"/>
    </xf>
    <xf numFmtId="167" fontId="4" fillId="0" borderId="3" xfId="0" applyNumberFormat="1" applyFont="1" applyBorder="1" applyProtection="1">
      <protection locked="0"/>
    </xf>
    <xf numFmtId="0" fontId="37" fillId="0" borderId="0" xfId="1" applyFont="1" applyAlignment="1"/>
    <xf numFmtId="0" fontId="3" fillId="0" borderId="0" xfId="2"/>
    <xf numFmtId="167" fontId="3" fillId="0" borderId="3" xfId="2" applyNumberFormat="1" applyBorder="1"/>
    <xf numFmtId="0" fontId="3" fillId="0" borderId="3" xfId="2" applyBorder="1"/>
    <xf numFmtId="167" fontId="3" fillId="7" borderId="3" xfId="2" applyNumberFormat="1" applyFill="1" applyBorder="1"/>
    <xf numFmtId="0" fontId="3" fillId="0" borderId="3" xfId="2" applyBorder="1" applyAlignment="1">
      <alignment wrapText="1"/>
    </xf>
    <xf numFmtId="0" fontId="39" fillId="0" borderId="3" xfId="2" applyFont="1" applyBorder="1" applyAlignment="1">
      <alignment wrapText="1"/>
    </xf>
    <xf numFmtId="0" fontId="3" fillId="0" borderId="15" xfId="2" applyBorder="1"/>
    <xf numFmtId="0" fontId="21" fillId="0" borderId="0" xfId="2" applyFont="1"/>
    <xf numFmtId="0" fontId="3" fillId="0" borderId="1" xfId="2" applyBorder="1"/>
    <xf numFmtId="0" fontId="3" fillId="0" borderId="3" xfId="2" applyBorder="1" applyProtection="1">
      <protection locked="0"/>
    </xf>
    <xf numFmtId="167" fontId="3" fillId="0" borderId="3" xfId="2" applyNumberFormat="1" applyBorder="1" applyProtection="1">
      <protection locked="0"/>
    </xf>
    <xf numFmtId="167" fontId="3" fillId="0" borderId="3" xfId="2" applyNumberFormat="1" applyFill="1" applyBorder="1" applyProtection="1">
      <protection locked="0"/>
    </xf>
    <xf numFmtId="16" fontId="3" fillId="0" borderId="3" xfId="2" applyNumberFormat="1" applyBorder="1" applyProtection="1">
      <protection locked="0"/>
    </xf>
    <xf numFmtId="0" fontId="2" fillId="5" borderId="0" xfId="3" applyFill="1" applyAlignment="1">
      <alignment vertical="top" wrapText="1"/>
    </xf>
    <xf numFmtId="0" fontId="2" fillId="0" borderId="0" xfId="3"/>
    <xf numFmtId="0" fontId="2" fillId="5" borderId="0" xfId="3" applyFill="1"/>
    <xf numFmtId="0" fontId="38" fillId="0" borderId="3" xfId="3" applyFont="1" applyBorder="1"/>
    <xf numFmtId="167" fontId="2" fillId="0" borderId="3" xfId="3" applyNumberFormat="1" applyBorder="1"/>
    <xf numFmtId="0" fontId="2" fillId="0" borderId="3" xfId="3" applyBorder="1"/>
    <xf numFmtId="167" fontId="2" fillId="5" borderId="3" xfId="3" applyNumberFormat="1" applyFill="1" applyBorder="1"/>
    <xf numFmtId="0" fontId="38" fillId="0" borderId="43" xfId="3" applyFont="1" applyBorder="1"/>
    <xf numFmtId="167" fontId="2" fillId="0" borderId="43" xfId="3" applyNumberFormat="1" applyBorder="1"/>
    <xf numFmtId="0" fontId="2" fillId="0" borderId="43" xfId="3" applyBorder="1"/>
    <xf numFmtId="167" fontId="2" fillId="5" borderId="43" xfId="3" applyNumberFormat="1" applyFill="1" applyBorder="1"/>
    <xf numFmtId="0" fontId="2" fillId="0" borderId="42" xfId="3" applyBorder="1" applyAlignment="1">
      <alignment wrapText="1"/>
    </xf>
    <xf numFmtId="167" fontId="2" fillId="0" borderId="42" xfId="3" applyNumberFormat="1" applyBorder="1"/>
    <xf numFmtId="0" fontId="2" fillId="0" borderId="42" xfId="3" applyBorder="1"/>
    <xf numFmtId="167" fontId="2" fillId="5" borderId="42" xfId="3" applyNumberFormat="1" applyFill="1" applyBorder="1"/>
    <xf numFmtId="1" fontId="0" fillId="0" borderId="0" xfId="0" applyNumberFormat="1"/>
    <xf numFmtId="0" fontId="4" fillId="0" borderId="0" xfId="0" applyFont="1" applyAlignment="1"/>
    <xf numFmtId="10" fontId="0" fillId="0" borderId="0" xfId="0" applyNumberFormat="1"/>
    <xf numFmtId="0" fontId="10" fillId="0" borderId="3" xfId="0" applyFont="1" applyFill="1" applyBorder="1" applyProtection="1">
      <protection locked="0"/>
    </xf>
    <xf numFmtId="0" fontId="4" fillId="0" borderId="3" xfId="0" applyFont="1" applyFill="1" applyBorder="1" applyAlignment="1" applyProtection="1">
      <alignment horizontal="center"/>
      <protection locked="0"/>
    </xf>
    <xf numFmtId="167" fontId="0" fillId="0" borderId="3" xfId="0" applyNumberFormat="1" applyFill="1" applyBorder="1" applyAlignment="1" applyProtection="1">
      <alignment horizontal="center"/>
      <protection locked="0"/>
    </xf>
    <xf numFmtId="0" fontId="0" fillId="0" borderId="3" xfId="0" applyFill="1" applyBorder="1" applyAlignment="1" applyProtection="1">
      <alignment horizontal="center"/>
      <protection locked="0"/>
    </xf>
    <xf numFmtId="10" fontId="44" fillId="0" borderId="3" xfId="0" applyNumberFormat="1" applyFont="1" applyFill="1" applyBorder="1" applyAlignment="1" applyProtection="1">
      <alignment horizontal="center" vertical="top" wrapText="1"/>
      <protection locked="0"/>
    </xf>
    <xf numFmtId="10" fontId="4" fillId="0" borderId="3" xfId="0" applyNumberFormat="1" applyFont="1" applyBorder="1" applyAlignment="1">
      <alignment horizontal="center"/>
    </xf>
    <xf numFmtId="167" fontId="4" fillId="0" borderId="3" xfId="0" applyNumberFormat="1" applyFont="1" applyBorder="1" applyAlignment="1">
      <alignment horizontal="center"/>
    </xf>
    <xf numFmtId="167" fontId="4" fillId="8" borderId="3" xfId="0" applyNumberFormat="1" applyFont="1" applyFill="1" applyBorder="1" applyAlignment="1" applyProtection="1">
      <alignment horizontal="center"/>
      <protection locked="0"/>
    </xf>
    <xf numFmtId="1" fontId="4" fillId="0" borderId="3" xfId="0" applyNumberFormat="1" applyFont="1" applyFill="1" applyBorder="1" applyAlignment="1" applyProtection="1">
      <alignment horizontal="center"/>
      <protection locked="0"/>
    </xf>
    <xf numFmtId="167" fontId="4" fillId="3" borderId="3" xfId="0" applyNumberFormat="1" applyFont="1" applyFill="1" applyBorder="1" applyAlignment="1">
      <alignment horizontal="center"/>
    </xf>
    <xf numFmtId="0" fontId="45" fillId="12" borderId="0" xfId="0" applyFont="1" applyFill="1" applyBorder="1" applyProtection="1">
      <protection locked="0"/>
    </xf>
    <xf numFmtId="0" fontId="0" fillId="12" borderId="0" xfId="0" applyFill="1" applyBorder="1" applyAlignment="1" applyProtection="1">
      <alignment horizontal="center"/>
      <protection locked="0"/>
    </xf>
    <xf numFmtId="167" fontId="0" fillId="12" borderId="0" xfId="0" applyNumberFormat="1" applyFill="1" applyBorder="1" applyAlignment="1" applyProtection="1">
      <alignment horizontal="center"/>
      <protection locked="0"/>
    </xf>
    <xf numFmtId="10" fontId="44" fillId="12" borderId="0" xfId="0" applyNumberFormat="1" applyFont="1" applyFill="1" applyAlignment="1" applyProtection="1">
      <alignment horizontal="center" vertical="top" wrapText="1"/>
      <protection locked="0"/>
    </xf>
    <xf numFmtId="10" fontId="4" fillId="12" borderId="0" xfId="0" applyNumberFormat="1" applyFont="1" applyFill="1" applyAlignment="1">
      <alignment horizontal="center"/>
    </xf>
    <xf numFmtId="167" fontId="4" fillId="12" borderId="0" xfId="0" applyNumberFormat="1" applyFont="1" applyFill="1" applyAlignment="1">
      <alignment horizontal="center"/>
    </xf>
    <xf numFmtId="167" fontId="4" fillId="12" borderId="0" xfId="0" applyNumberFormat="1" applyFont="1" applyFill="1" applyAlignment="1" applyProtection="1">
      <alignment horizontal="center"/>
      <protection locked="0"/>
    </xf>
    <xf numFmtId="1" fontId="4" fillId="12" borderId="0" xfId="0" applyNumberFormat="1" applyFont="1" applyFill="1" applyAlignment="1" applyProtection="1">
      <alignment horizontal="center"/>
      <protection locked="0"/>
    </xf>
    <xf numFmtId="167" fontId="4" fillId="10" borderId="3" xfId="0" applyNumberFormat="1" applyFont="1" applyFill="1" applyBorder="1" applyAlignment="1" applyProtection="1">
      <alignment horizontal="center"/>
      <protection locked="0"/>
    </xf>
    <xf numFmtId="0" fontId="4" fillId="0" borderId="3" xfId="0" applyFont="1" applyBorder="1"/>
    <xf numFmtId="4" fontId="0" fillId="0" borderId="3" xfId="0" applyNumberFormat="1" applyBorder="1"/>
    <xf numFmtId="10" fontId="0" fillId="0" borderId="3" xfId="0" applyNumberFormat="1" applyBorder="1"/>
    <xf numFmtId="0" fontId="0" fillId="0" borderId="3" xfId="0" applyBorder="1"/>
    <xf numFmtId="4" fontId="0" fillId="10" borderId="3" xfId="0" applyNumberFormat="1" applyFill="1" applyBorder="1"/>
    <xf numFmtId="1" fontId="0" fillId="0" borderId="3" xfId="0" applyNumberFormat="1" applyBorder="1" applyAlignment="1">
      <alignment horizontal="center"/>
    </xf>
    <xf numFmtId="1" fontId="4" fillId="0" borderId="3" xfId="0" applyNumberFormat="1" applyFont="1" applyBorder="1" applyAlignment="1">
      <alignment horizontal="center"/>
    </xf>
    <xf numFmtId="0" fontId="4" fillId="0" borderId="20" xfId="0" applyFont="1" applyBorder="1"/>
    <xf numFmtId="167" fontId="4" fillId="3" borderId="44" xfId="0" applyNumberFormat="1" applyFont="1" applyFill="1" applyBorder="1" applyAlignment="1">
      <alignment horizontal="center"/>
    </xf>
    <xf numFmtId="0" fontId="44" fillId="0" borderId="20" xfId="0" applyFont="1" applyFill="1" applyBorder="1" applyProtection="1">
      <protection locked="0"/>
    </xf>
    <xf numFmtId="0" fontId="4" fillId="0" borderId="27" xfId="0" applyFont="1" applyBorder="1"/>
    <xf numFmtId="0" fontId="4" fillId="0" borderId="4" xfId="0" applyFont="1" applyBorder="1"/>
    <xf numFmtId="4" fontId="0" fillId="0" borderId="4" xfId="0" applyNumberFormat="1" applyBorder="1"/>
    <xf numFmtId="10" fontId="0" fillId="0" borderId="4" xfId="0" applyNumberFormat="1" applyBorder="1"/>
    <xf numFmtId="0" fontId="0" fillId="0" borderId="4" xfId="0" applyBorder="1"/>
    <xf numFmtId="4" fontId="0" fillId="10" borderId="4" xfId="0" applyNumberFormat="1" applyFill="1" applyBorder="1"/>
    <xf numFmtId="1" fontId="0" fillId="0" borderId="4" xfId="0" applyNumberFormat="1" applyBorder="1" applyAlignment="1">
      <alignment horizontal="center"/>
    </xf>
    <xf numFmtId="167" fontId="4" fillId="3" borderId="4" xfId="0" applyNumberFormat="1" applyFont="1" applyFill="1" applyBorder="1" applyAlignment="1">
      <alignment horizontal="center"/>
    </xf>
    <xf numFmtId="167" fontId="4" fillId="3" borderId="45" xfId="0" applyNumberFormat="1" applyFont="1" applyFill="1" applyBorder="1" applyAlignment="1">
      <alignment horizontal="center"/>
    </xf>
    <xf numFmtId="0" fontId="10" fillId="13" borderId="3" xfId="0" applyFont="1" applyFill="1" applyBorder="1" applyAlignment="1">
      <alignment horizontal="center" vertical="top" wrapText="1"/>
    </xf>
    <xf numFmtId="4" fontId="10" fillId="13" borderId="3" xfId="0" applyNumberFormat="1" applyFont="1" applyFill="1" applyBorder="1" applyAlignment="1">
      <alignment horizontal="center" vertical="top" wrapText="1"/>
    </xf>
    <xf numFmtId="10" fontId="10" fillId="13" borderId="3" xfId="0" applyNumberFormat="1" applyFont="1" applyFill="1" applyBorder="1" applyAlignment="1">
      <alignment horizontal="center" vertical="top" wrapText="1"/>
    </xf>
    <xf numFmtId="167" fontId="10" fillId="13" borderId="3" xfId="0" applyNumberFormat="1" applyFont="1" applyFill="1" applyBorder="1" applyAlignment="1">
      <alignment horizontal="center" vertical="top" wrapText="1"/>
    </xf>
    <xf numFmtId="167" fontId="10" fillId="3" borderId="3" xfId="0" applyNumberFormat="1" applyFont="1" applyFill="1" applyBorder="1" applyAlignment="1">
      <alignment horizontal="center" vertical="top" wrapText="1"/>
    </xf>
    <xf numFmtId="0" fontId="46" fillId="11" borderId="3" xfId="0" applyFont="1" applyFill="1" applyBorder="1" applyAlignment="1">
      <alignment horizontal="center" vertical="top" wrapText="1"/>
    </xf>
    <xf numFmtId="167" fontId="46" fillId="11" borderId="3" xfId="0" applyNumberFormat="1" applyFont="1" applyFill="1" applyBorder="1" applyAlignment="1">
      <alignment horizontal="center" vertical="top" wrapText="1"/>
    </xf>
    <xf numFmtId="10" fontId="46" fillId="11" borderId="3" xfId="0" applyNumberFormat="1" applyFont="1" applyFill="1" applyBorder="1" applyAlignment="1">
      <alignment horizontal="center" vertical="top" wrapText="1"/>
    </xf>
    <xf numFmtId="1" fontId="46" fillId="11" borderId="3" xfId="0" applyNumberFormat="1" applyFont="1" applyFill="1" applyBorder="1" applyAlignment="1">
      <alignment horizontal="center" vertical="top" wrapText="1"/>
    </xf>
    <xf numFmtId="0" fontId="0" fillId="0" borderId="3" xfId="0" applyBorder="1" applyAlignment="1">
      <alignment horizontal="center"/>
    </xf>
    <xf numFmtId="167" fontId="0" fillId="0" borderId="3" xfId="0" applyNumberFormat="1" applyBorder="1" applyAlignment="1">
      <alignment horizontal="center"/>
    </xf>
    <xf numFmtId="167" fontId="4" fillId="9" borderId="3" xfId="0" applyNumberFormat="1" applyFont="1" applyFill="1" applyBorder="1" applyAlignment="1">
      <alignment horizontal="center"/>
    </xf>
    <xf numFmtId="1" fontId="10" fillId="14" borderId="3" xfId="0" applyNumberFormat="1" applyFont="1" applyFill="1" applyBorder="1" applyAlignment="1">
      <alignment horizontal="center" vertical="top" wrapText="1"/>
    </xf>
    <xf numFmtId="0" fontId="23" fillId="14" borderId="0" xfId="0" applyFont="1" applyFill="1"/>
    <xf numFmtId="10" fontId="23" fillId="14" borderId="0" xfId="0" applyNumberFormat="1" applyFont="1" applyFill="1"/>
    <xf numFmtId="0" fontId="23" fillId="0" borderId="0" xfId="0" applyFont="1"/>
    <xf numFmtId="1" fontId="23" fillId="14" borderId="0" xfId="0" applyNumberFormat="1" applyFont="1" applyFill="1"/>
    <xf numFmtId="0" fontId="4" fillId="0" borderId="3" xfId="0" applyFont="1" applyBorder="1" applyProtection="1"/>
    <xf numFmtId="0" fontId="12" fillId="0" borderId="0" xfId="0" applyFont="1" applyProtection="1"/>
    <xf numFmtId="0" fontId="4" fillId="0" borderId="0" xfId="0" applyFont="1" applyProtection="1"/>
    <xf numFmtId="0" fontId="19" fillId="0" borderId="0" xfId="1" applyAlignment="1" applyProtection="1"/>
    <xf numFmtId="0" fontId="0" fillId="0" borderId="0" xfId="0" applyAlignment="1" applyProtection="1"/>
    <xf numFmtId="0" fontId="48" fillId="0" borderId="0" xfId="0" applyFont="1" applyProtection="1"/>
    <xf numFmtId="0" fontId="4" fillId="0" borderId="0" xfId="0" applyFont="1" applyAlignment="1" applyProtection="1">
      <alignment horizontal="left" vertical="center"/>
    </xf>
    <xf numFmtId="0" fontId="19" fillId="0" borderId="0" xfId="1" applyProtection="1"/>
    <xf numFmtId="0" fontId="1" fillId="5" borderId="0" xfId="3" applyFont="1" applyFill="1"/>
    <xf numFmtId="0" fontId="2" fillId="0" borderId="0" xfId="3" applyBorder="1" applyAlignment="1">
      <alignment wrapText="1"/>
    </xf>
    <xf numFmtId="167" fontId="2" fillId="0" borderId="0" xfId="3" applyNumberFormat="1" applyBorder="1"/>
    <xf numFmtId="0" fontId="2" fillId="0" borderId="0" xfId="3" applyBorder="1"/>
    <xf numFmtId="167" fontId="2" fillId="5" borderId="0" xfId="3" applyNumberFormat="1" applyFill="1" applyBorder="1"/>
    <xf numFmtId="0" fontId="51" fillId="0" borderId="0" xfId="0" applyFont="1" applyAlignment="1">
      <alignment vertical="center"/>
    </xf>
    <xf numFmtId="0" fontId="49" fillId="0" borderId="0" xfId="0" applyFont="1"/>
    <xf numFmtId="0" fontId="0" fillId="2" borderId="37" xfId="0" applyFill="1" applyBorder="1" applyAlignment="1">
      <alignment horizontal="center"/>
    </xf>
    <xf numFmtId="0" fontId="0" fillId="2" borderId="33" xfId="0" applyFill="1" applyBorder="1" applyAlignment="1">
      <alignment horizontal="center"/>
    </xf>
    <xf numFmtId="0" fontId="0" fillId="2" borderId="38" xfId="0" applyFill="1" applyBorder="1" applyAlignment="1">
      <alignment horizontal="center"/>
    </xf>
    <xf numFmtId="0" fontId="9" fillId="2" borderId="35" xfId="0" applyFont="1" applyFill="1" applyBorder="1" applyAlignment="1">
      <alignment horizontal="center"/>
    </xf>
    <xf numFmtId="0" fontId="9" fillId="2" borderId="28" xfId="0" applyFont="1" applyFill="1" applyBorder="1" applyAlignment="1">
      <alignment horizontal="center"/>
    </xf>
    <xf numFmtId="0" fontId="9" fillId="2" borderId="36" xfId="0" applyFont="1" applyFill="1" applyBorder="1" applyAlignment="1">
      <alignment horizontal="center"/>
    </xf>
    <xf numFmtId="0" fontId="18" fillId="5" borderId="23" xfId="0" applyFont="1" applyFill="1" applyBorder="1" applyAlignment="1">
      <alignment horizontal="center"/>
    </xf>
    <xf numFmtId="0" fontId="18" fillId="5" borderId="28" xfId="0" applyFont="1" applyFill="1" applyBorder="1" applyAlignment="1">
      <alignment horizontal="center"/>
    </xf>
    <xf numFmtId="0" fontId="18" fillId="5" borderId="21" xfId="0" applyFont="1" applyFill="1" applyBorder="1" applyAlignment="1">
      <alignment horizontal="center"/>
    </xf>
    <xf numFmtId="0" fontId="0" fillId="0" borderId="2" xfId="0" applyBorder="1" applyAlignment="1">
      <alignment horizontal="center" vertical="center"/>
    </xf>
    <xf numFmtId="0" fontId="4" fillId="0" borderId="9" xfId="0" applyFont="1" applyBorder="1" applyAlignment="1" applyProtection="1">
      <alignment horizontal="center"/>
      <protection locked="0"/>
    </xf>
    <xf numFmtId="0" fontId="0" fillId="0" borderId="15"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41"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40" xfId="0" applyBorder="1" applyAlignment="1" applyProtection="1">
      <alignment horizontal="center"/>
      <protection locked="0"/>
    </xf>
    <xf numFmtId="0" fontId="0" fillId="0" borderId="8" xfId="0" applyBorder="1" applyAlignment="1">
      <alignment horizontal="right"/>
    </xf>
    <xf numFmtId="0" fontId="5" fillId="0" borderId="2" xfId="0" applyFont="1" applyBorder="1" applyAlignment="1">
      <alignment horizontal="right"/>
    </xf>
    <xf numFmtId="0" fontId="0" fillId="0" borderId="0" xfId="0" applyAlignment="1">
      <alignment horizontal="center"/>
    </xf>
    <xf numFmtId="0" fontId="0" fillId="0" borderId="22" xfId="0" applyBorder="1" applyAlignment="1">
      <alignment horizontal="center"/>
    </xf>
    <xf numFmtId="0" fontId="0" fillId="0" borderId="17" xfId="0" applyBorder="1" applyAlignment="1">
      <alignment horizontal="center"/>
    </xf>
    <xf numFmtId="166" fontId="0" fillId="0" borderId="18" xfId="0" applyNumberFormat="1" applyBorder="1" applyAlignment="1" applyProtection="1">
      <alignment horizontal="center"/>
      <protection locked="0"/>
    </xf>
    <xf numFmtId="166" fontId="0" fillId="0" borderId="16" xfId="0" applyNumberFormat="1" applyBorder="1" applyAlignment="1" applyProtection="1">
      <alignment horizontal="center"/>
      <protection locked="0"/>
    </xf>
    <xf numFmtId="0" fontId="8" fillId="0" borderId="19" xfId="0" applyFont="1" applyBorder="1" applyAlignment="1" applyProtection="1">
      <alignment horizontal="center"/>
      <protection locked="0"/>
    </xf>
    <xf numFmtId="0" fontId="8" fillId="0" borderId="17" xfId="0" applyFont="1" applyBorder="1" applyAlignment="1" applyProtection="1">
      <alignment horizontal="center"/>
      <protection locked="0"/>
    </xf>
    <xf numFmtId="0" fontId="8" fillId="0" borderId="0" xfId="0" applyFont="1" applyAlignment="1" applyProtection="1">
      <alignment horizontal="center"/>
      <protection locked="0"/>
    </xf>
    <xf numFmtId="0" fontId="8" fillId="0" borderId="13" xfId="0" applyFont="1" applyBorder="1" applyAlignment="1" applyProtection="1">
      <alignment horizontal="center"/>
      <protection locked="0"/>
    </xf>
    <xf numFmtId="0" fontId="0" fillId="4" borderId="27" xfId="0" applyFill="1" applyBorder="1" applyAlignment="1">
      <alignment horizontal="center"/>
    </xf>
    <xf numFmtId="0" fontId="0" fillId="4" borderId="4" xfId="0" applyFill="1" applyBorder="1" applyAlignment="1">
      <alignment horizontal="center"/>
    </xf>
    <xf numFmtId="0" fontId="7" fillId="4" borderId="9" xfId="0" applyFont="1" applyFill="1" applyBorder="1" applyAlignment="1">
      <alignment horizontal="center"/>
    </xf>
    <xf numFmtId="0" fontId="7" fillId="4" borderId="15" xfId="0" applyFont="1" applyFill="1" applyBorder="1" applyAlignment="1">
      <alignment horizontal="center"/>
    </xf>
    <xf numFmtId="0" fontId="7" fillId="4" borderId="14" xfId="0" applyFont="1" applyFill="1" applyBorder="1" applyAlignment="1">
      <alignment horizontal="center"/>
    </xf>
    <xf numFmtId="0" fontId="0" fillId="4" borderId="9" xfId="0" applyFill="1" applyBorder="1" applyAlignment="1">
      <alignment horizontal="center"/>
    </xf>
    <xf numFmtId="0" fontId="0" fillId="4" borderId="15" xfId="0" applyFill="1" applyBorder="1" applyAlignment="1">
      <alignment horizontal="center"/>
    </xf>
    <xf numFmtId="0" fontId="0" fillId="4" borderId="14" xfId="0" applyFill="1" applyBorder="1" applyAlignment="1">
      <alignment horizontal="center"/>
    </xf>
    <xf numFmtId="0" fontId="8" fillId="0" borderId="0" xfId="0" applyFont="1" applyBorder="1" applyAlignment="1" applyProtection="1">
      <alignment horizontal="center"/>
      <protection locked="0"/>
    </xf>
    <xf numFmtId="0" fontId="8" fillId="0" borderId="28"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4" fillId="0" borderId="23"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14" fillId="4" borderId="24" xfId="0" applyFont="1" applyFill="1" applyBorder="1" applyAlignment="1">
      <alignment horizontal="center"/>
    </xf>
    <xf numFmtId="0" fontId="14" fillId="4" borderId="25" xfId="0" applyFont="1" applyFill="1" applyBorder="1" applyAlignment="1">
      <alignment horizontal="center"/>
    </xf>
    <xf numFmtId="0" fontId="14" fillId="4" borderId="26" xfId="0" applyFont="1" applyFill="1" applyBorder="1" applyAlignment="1">
      <alignment horizontal="center"/>
    </xf>
    <xf numFmtId="0" fontId="7" fillId="0" borderId="29" xfId="0" applyFont="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1" fontId="7" fillId="5" borderId="12" xfId="0" applyNumberFormat="1" applyFont="1" applyFill="1" applyBorder="1" applyAlignment="1">
      <alignment horizontal="center" vertical="center"/>
    </xf>
    <xf numFmtId="0" fontId="0" fillId="5" borderId="13" xfId="0" applyFill="1" applyBorder="1" applyAlignment="1">
      <alignment horizontal="center" vertical="center"/>
    </xf>
    <xf numFmtId="1" fontId="7" fillId="0" borderId="23" xfId="0" applyNumberFormat="1" applyFont="1" applyBorder="1" applyAlignment="1" applyProtection="1">
      <alignment horizontal="center" vertical="center"/>
      <protection locked="0"/>
    </xf>
    <xf numFmtId="0" fontId="7" fillId="5" borderId="32" xfId="0" applyFont="1" applyFill="1" applyBorder="1" applyAlignment="1">
      <alignment horizontal="center"/>
    </xf>
    <xf numFmtId="0" fontId="0" fillId="5" borderId="33" xfId="0" applyFill="1" applyBorder="1" applyAlignment="1">
      <alignment horizontal="center"/>
    </xf>
    <xf numFmtId="0" fontId="0" fillId="5" borderId="34" xfId="0" applyFill="1" applyBorder="1" applyAlignment="1">
      <alignment horizontal="center"/>
    </xf>
    <xf numFmtId="0" fontId="7" fillId="0" borderId="32" xfId="0" applyFont="1" applyFill="1" applyBorder="1" applyAlignment="1">
      <alignment horizontal="center"/>
    </xf>
    <xf numFmtId="0" fontId="0" fillId="0" borderId="34" xfId="0" applyFill="1" applyBorder="1" applyAlignment="1">
      <alignment horizontal="center"/>
    </xf>
    <xf numFmtId="0" fontId="4" fillId="0" borderId="9"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22" fontId="7" fillId="0" borderId="32" xfId="0" applyNumberFormat="1" applyFont="1" applyBorder="1" applyAlignment="1" applyProtection="1">
      <alignment horizontal="center" vertical="center"/>
      <protection locked="0"/>
    </xf>
    <xf numFmtId="0" fontId="0" fillId="0" borderId="34" xfId="0" applyNumberFormat="1" applyBorder="1" applyAlignment="1" applyProtection="1">
      <alignment horizontal="center" vertical="center"/>
      <protection locked="0"/>
    </xf>
    <xf numFmtId="0" fontId="0" fillId="0" borderId="23" xfId="0" applyNumberFormat="1" applyBorder="1" applyAlignment="1" applyProtection="1">
      <alignment horizontal="center" vertical="center"/>
      <protection locked="0"/>
    </xf>
    <xf numFmtId="0" fontId="0" fillId="0" borderId="21" xfId="0" applyNumberFormat="1" applyBorder="1" applyAlignment="1" applyProtection="1">
      <alignment horizontal="center" vertical="center"/>
      <protection locked="0"/>
    </xf>
    <xf numFmtId="0" fontId="0" fillId="0" borderId="5" xfId="0" applyBorder="1" applyAlignment="1">
      <alignment horizontal="right"/>
    </xf>
    <xf numFmtId="0" fontId="0" fillId="2" borderId="37" xfId="0" applyFill="1" applyBorder="1" applyAlignment="1" applyProtection="1">
      <alignment horizontal="center"/>
    </xf>
    <xf numFmtId="0" fontId="0" fillId="2" borderId="33" xfId="0" applyFill="1" applyBorder="1" applyAlignment="1" applyProtection="1">
      <alignment horizontal="center"/>
    </xf>
    <xf numFmtId="0" fontId="0" fillId="2" borderId="38" xfId="0" applyFill="1" applyBorder="1" applyAlignment="1" applyProtection="1">
      <alignment horizontal="center"/>
    </xf>
    <xf numFmtId="0" fontId="0" fillId="4" borderId="20" xfId="0" applyFill="1" applyBorder="1" applyAlignment="1">
      <alignment horizontal="center"/>
    </xf>
    <xf numFmtId="0" fontId="0" fillId="4" borderId="3" xfId="0" applyFill="1" applyBorder="1" applyAlignment="1">
      <alignment horizontal="center"/>
    </xf>
    <xf numFmtId="0" fontId="4" fillId="0" borderId="9"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protection locked="0"/>
    </xf>
    <xf numFmtId="0" fontId="7" fillId="0" borderId="14" xfId="0" applyNumberFormat="1" applyFont="1" applyBorder="1" applyAlignment="1" applyProtection="1">
      <alignment horizontal="center" vertical="center"/>
      <protection locked="0"/>
    </xf>
    <xf numFmtId="0" fontId="7" fillId="0" borderId="18" xfId="0" applyFont="1" applyBorder="1" applyAlignment="1">
      <alignment horizontal="center" vertical="center"/>
    </xf>
    <xf numFmtId="0" fontId="7" fillId="0" borderId="1" xfId="0" applyFont="1" applyBorder="1" applyAlignment="1">
      <alignment horizontal="center" vertical="center"/>
    </xf>
    <xf numFmtId="0" fontId="7" fillId="0" borderId="16" xfId="0" applyFont="1" applyBorder="1" applyAlignment="1">
      <alignment horizontal="center" vertical="center"/>
    </xf>
    <xf numFmtId="0" fontId="0" fillId="0" borderId="33" xfId="0" applyNumberFormat="1" applyBorder="1" applyAlignment="1" applyProtection="1">
      <alignment horizontal="center" vertical="center"/>
      <protection locked="0"/>
    </xf>
    <xf numFmtId="0" fontId="0" fillId="0" borderId="28" xfId="0" applyNumberFormat="1" applyBorder="1" applyAlignment="1" applyProtection="1">
      <alignment horizontal="center" vertical="center"/>
      <protection locked="0"/>
    </xf>
    <xf numFmtId="0" fontId="9" fillId="2" borderId="35" xfId="0" applyFont="1" applyFill="1" applyBorder="1" applyAlignment="1" applyProtection="1">
      <alignment horizontal="center"/>
    </xf>
    <xf numFmtId="0" fontId="9" fillId="2" borderId="28" xfId="0" applyFont="1" applyFill="1" applyBorder="1" applyAlignment="1" applyProtection="1">
      <alignment horizontal="center"/>
    </xf>
    <xf numFmtId="0" fontId="9" fillId="2" borderId="36" xfId="0" applyFont="1" applyFill="1" applyBorder="1" applyAlignment="1" applyProtection="1">
      <alignment horizontal="center"/>
    </xf>
    <xf numFmtId="0" fontId="7" fillId="0" borderId="2" xfId="0" applyFont="1" applyBorder="1" applyAlignment="1">
      <alignment horizontal="center" wrapText="1"/>
    </xf>
    <xf numFmtId="0" fontId="0" fillId="0" borderId="2" xfId="0" applyBorder="1" applyAlignment="1">
      <alignment horizontal="center" wrapText="1"/>
    </xf>
    <xf numFmtId="0" fontId="7" fillId="0" borderId="9" xfId="0" applyFont="1" applyBorder="1" applyAlignment="1" applyProtection="1">
      <alignment horizontal="center"/>
      <protection locked="0"/>
    </xf>
    <xf numFmtId="0" fontId="0" fillId="0" borderId="9" xfId="0" applyBorder="1" applyAlignment="1" applyProtection="1">
      <alignment horizontal="center"/>
      <protection locked="0"/>
    </xf>
    <xf numFmtId="0" fontId="7" fillId="0" borderId="39" xfId="0" applyFont="1" applyBorder="1" applyAlignment="1" applyProtection="1">
      <alignment horizontal="center"/>
      <protection locked="0"/>
    </xf>
    <xf numFmtId="0" fontId="0" fillId="0" borderId="9" xfId="0" applyBorder="1" applyAlignment="1">
      <alignment horizontal="center"/>
    </xf>
    <xf numFmtId="0" fontId="0" fillId="0" borderId="14" xfId="0" applyBorder="1" applyAlignment="1">
      <alignment horizontal="center"/>
    </xf>
    <xf numFmtId="0" fontId="7" fillId="0" borderId="32" xfId="0" applyFont="1" applyBorder="1" applyAlignment="1">
      <alignment horizontal="center"/>
    </xf>
    <xf numFmtId="0" fontId="0" fillId="0" borderId="34" xfId="0" applyBorder="1" applyAlignment="1">
      <alignment horizontal="center"/>
    </xf>
    <xf numFmtId="166" fontId="34" fillId="0" borderId="41" xfId="0" applyNumberFormat="1" applyFont="1" applyBorder="1" applyAlignment="1" applyProtection="1">
      <alignment horizontal="center" vertical="center"/>
      <protection locked="0"/>
    </xf>
    <xf numFmtId="166" fontId="34" fillId="0" borderId="40" xfId="0" applyNumberFormat="1" applyFont="1" applyBorder="1" applyAlignment="1" applyProtection="1">
      <alignment horizontal="center" vertical="center"/>
      <protection locked="0"/>
    </xf>
    <xf numFmtId="166" fontId="7" fillId="0" borderId="22" xfId="0" applyNumberFormat="1" applyFont="1" applyBorder="1" applyAlignment="1" applyProtection="1">
      <alignment horizontal="center" vertical="center"/>
      <protection locked="0"/>
    </xf>
    <xf numFmtId="166" fontId="0" fillId="0" borderId="17" xfId="0" applyNumberFormat="1" applyBorder="1" applyAlignment="1" applyProtection="1">
      <alignment horizontal="center" vertical="center"/>
      <protection locked="0"/>
    </xf>
    <xf numFmtId="166" fontId="19" fillId="5" borderId="9" xfId="1" applyNumberFormat="1" applyFill="1" applyBorder="1" applyAlignment="1" applyProtection="1">
      <alignment horizontal="center" vertical="center"/>
      <protection locked="0"/>
    </xf>
    <xf numFmtId="166" fontId="19" fillId="5" borderId="14" xfId="1" applyNumberFormat="1" applyFill="1" applyBorder="1" applyAlignment="1" applyProtection="1">
      <alignment horizontal="center" vertical="center"/>
      <protection locked="0"/>
    </xf>
    <xf numFmtId="0" fontId="5" fillId="0" borderId="0" xfId="0" applyFont="1" applyAlignment="1" applyProtection="1">
      <alignment horizontal="center" vertical="center"/>
    </xf>
    <xf numFmtId="0" fontId="0" fillId="0" borderId="0" xfId="0" applyAlignment="1">
      <alignment horizontal="center" vertical="center"/>
    </xf>
    <xf numFmtId="0" fontId="5" fillId="0" borderId="9" xfId="0" applyFont="1" applyBorder="1" applyAlignment="1" applyProtection="1">
      <alignment horizontal="center" wrapText="1"/>
    </xf>
    <xf numFmtId="0" fontId="0" fillId="0" borderId="14" xfId="0" applyBorder="1" applyAlignment="1" applyProtection="1">
      <alignment horizontal="center" wrapText="1"/>
    </xf>
    <xf numFmtId="0" fontId="0" fillId="0" borderId="0" xfId="0" applyNumberFormat="1" applyFill="1" applyAlignment="1" applyProtection="1">
      <alignment horizontal="left"/>
    </xf>
    <xf numFmtId="0" fontId="7" fillId="4" borderId="1" xfId="0" applyFont="1" applyFill="1" applyBorder="1" applyAlignment="1" applyProtection="1">
      <alignment horizontal="left"/>
      <protection locked="0"/>
    </xf>
    <xf numFmtId="0" fontId="0" fillId="4" borderId="1" xfId="0" applyFill="1" applyBorder="1" applyAlignment="1" applyProtection="1">
      <alignment horizontal="left"/>
      <protection locked="0"/>
    </xf>
    <xf numFmtId="0" fontId="5" fillId="0" borderId="1" xfId="0" applyFont="1" applyBorder="1" applyAlignment="1" applyProtection="1">
      <alignment horizontal="left"/>
    </xf>
    <xf numFmtId="0" fontId="5" fillId="0" borderId="0" xfId="0" applyFont="1" applyAlignment="1" applyProtection="1">
      <alignment horizontal="left"/>
    </xf>
    <xf numFmtId="0" fontId="5" fillId="0" borderId="1" xfId="0" applyFont="1" applyBorder="1" applyAlignment="1">
      <alignment horizontal="left"/>
    </xf>
    <xf numFmtId="0" fontId="5" fillId="0" borderId="0" xfId="0" applyFont="1" applyAlignment="1">
      <alignment horizontal="center"/>
    </xf>
    <xf numFmtId="0" fontId="40" fillId="0" borderId="0" xfId="2" applyFont="1" applyAlignment="1">
      <alignment horizontal="center"/>
    </xf>
    <xf numFmtId="0" fontId="3" fillId="0" borderId="15" xfId="2" applyBorder="1" applyAlignment="1" applyProtection="1">
      <alignment horizontal="center"/>
      <protection locked="0"/>
    </xf>
    <xf numFmtId="0" fontId="21" fillId="0" borderId="0" xfId="3" applyFont="1" applyAlignment="1">
      <alignment horizontal="center" wrapText="1"/>
    </xf>
    <xf numFmtId="0" fontId="41" fillId="0" borderId="0" xfId="3" applyFont="1" applyAlignment="1">
      <alignment horizontal="center"/>
    </xf>
    <xf numFmtId="0" fontId="12" fillId="0" borderId="0" xfId="0" applyFont="1" applyAlignment="1" applyProtection="1">
      <alignment horizontal="center" vertical="top"/>
    </xf>
    <xf numFmtId="0" fontId="4" fillId="0" borderId="0" xfId="0" applyFont="1" applyAlignment="1" applyProtection="1">
      <alignment horizontal="left"/>
    </xf>
    <xf numFmtId="0" fontId="27" fillId="0" borderId="0" xfId="0" applyFont="1" applyAlignment="1">
      <alignment horizontal="center"/>
    </xf>
    <xf numFmtId="0" fontId="21" fillId="4" borderId="0" xfId="0" applyFont="1" applyFill="1" applyAlignment="1" applyProtection="1">
      <alignment horizontal="center"/>
      <protection locked="0"/>
    </xf>
    <xf numFmtId="14" fontId="21" fillId="4" borderId="0" xfId="0" applyNumberFormat="1" applyFont="1" applyFill="1" applyAlignment="1" applyProtection="1">
      <alignment horizontal="center"/>
      <protection locked="0"/>
    </xf>
    <xf numFmtId="0" fontId="43" fillId="0" borderId="0" xfId="0" applyFont="1" applyAlignment="1">
      <alignment horizontal="center"/>
    </xf>
    <xf numFmtId="0" fontId="42" fillId="0" borderId="0" xfId="0" applyFont="1" applyAlignment="1">
      <alignment horizontal="left" vertical="center" wrapText="1"/>
    </xf>
    <xf numFmtId="0" fontId="29" fillId="0" borderId="0" xfId="0" applyFont="1" applyAlignment="1">
      <alignment horizontal="center" vertical="center"/>
    </xf>
  </cellXfs>
  <cellStyles count="4">
    <cellStyle name="Hyperlink" xfId="1" builtinId="8"/>
    <cellStyle name="Normal" xfId="0" builtinId="0"/>
    <cellStyle name="Normal 2" xfId="2"/>
    <cellStyle name="Normal 2 2" xfId="3"/>
  </cellStyles>
  <dxfs count="0"/>
  <tableStyles count="0" defaultTableStyle="TableStyleMedium2" defaultPivotStyle="PivotStyleLight16"/>
  <colors>
    <mruColors>
      <color rgb="FFD882C8"/>
      <color rgb="FFE3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590550</xdr:colOff>
      <xdr:row>54</xdr:row>
      <xdr:rowOff>57150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076949" cy="8801099"/>
        </a:xfrm>
        <a:prstGeom prst="rect">
          <a:avLst/>
        </a:prstGeom>
      </xdr:spPr>
    </xdr:pic>
    <xdr:clientData/>
  </xdr:twoCellAnchor>
  <xdr:twoCellAnchor editAs="oneCell">
    <xdr:from>
      <xdr:col>0</xdr:col>
      <xdr:colOff>1</xdr:colOff>
      <xdr:row>55</xdr:row>
      <xdr:rowOff>0</xdr:rowOff>
    </xdr:from>
    <xdr:to>
      <xdr:col>9</xdr:col>
      <xdr:colOff>600075</xdr:colOff>
      <xdr:row>109</xdr:row>
      <xdr:rowOff>85725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8905875"/>
          <a:ext cx="6086474" cy="8829675"/>
        </a:xfrm>
        <a:prstGeom prst="rect">
          <a:avLst/>
        </a:prstGeom>
      </xdr:spPr>
    </xdr:pic>
    <xdr:clientData/>
  </xdr:twoCellAnchor>
  <xdr:twoCellAnchor editAs="oneCell">
    <xdr:from>
      <xdr:col>0</xdr:col>
      <xdr:colOff>0</xdr:colOff>
      <xdr:row>110</xdr:row>
      <xdr:rowOff>1</xdr:rowOff>
    </xdr:from>
    <xdr:to>
      <xdr:col>9</xdr:col>
      <xdr:colOff>571500</xdr:colOff>
      <xdr:row>164</xdr:row>
      <xdr:rowOff>38101</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811751"/>
          <a:ext cx="6057900" cy="8782050"/>
        </a:xfrm>
        <a:prstGeom prst="rect">
          <a:avLst/>
        </a:prstGeom>
      </xdr:spPr>
    </xdr:pic>
    <xdr:clientData/>
  </xdr:twoCellAnchor>
  <xdr:twoCellAnchor editAs="oneCell">
    <xdr:from>
      <xdr:col>0</xdr:col>
      <xdr:colOff>1</xdr:colOff>
      <xdr:row>165</xdr:row>
      <xdr:rowOff>0</xdr:rowOff>
    </xdr:from>
    <xdr:to>
      <xdr:col>9</xdr:col>
      <xdr:colOff>571501</xdr:colOff>
      <xdr:row>219</xdr:row>
      <xdr:rowOff>9525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26717625"/>
          <a:ext cx="6057900" cy="8753475"/>
        </a:xfrm>
        <a:prstGeom prst="rect">
          <a:avLst/>
        </a:prstGeom>
      </xdr:spPr>
    </xdr:pic>
    <xdr:clientData/>
  </xdr:twoCellAnchor>
  <xdr:twoCellAnchor editAs="oneCell">
    <xdr:from>
      <xdr:col>0</xdr:col>
      <xdr:colOff>0</xdr:colOff>
      <xdr:row>220</xdr:row>
      <xdr:rowOff>0</xdr:rowOff>
    </xdr:from>
    <xdr:to>
      <xdr:col>9</xdr:col>
      <xdr:colOff>571500</xdr:colOff>
      <xdr:row>274</xdr:row>
      <xdr:rowOff>76200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5623500"/>
          <a:ext cx="6057900" cy="8820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581025</xdr:colOff>
      <xdr:row>55</xdr:row>
      <xdr:rowOff>19050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67425" cy="8924925"/>
        </a:xfrm>
        <a:prstGeom prst="rect">
          <a:avLst/>
        </a:prstGeom>
      </xdr:spPr>
    </xdr:pic>
    <xdr:clientData/>
  </xdr:twoCellAnchor>
  <xdr:twoCellAnchor editAs="oneCell">
    <xdr:from>
      <xdr:col>0</xdr:col>
      <xdr:colOff>0</xdr:colOff>
      <xdr:row>54</xdr:row>
      <xdr:rowOff>76200</xdr:rowOff>
    </xdr:from>
    <xdr:to>
      <xdr:col>9</xdr:col>
      <xdr:colOff>590550</xdr:colOff>
      <xdr:row>108</xdr:row>
      <xdr:rowOff>104775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820150"/>
          <a:ext cx="6076950" cy="8772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voice%20Form%202018%20WORKBOOK%20EXA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122"/>
      <sheetName val="Work Hour Calculator"/>
      <sheetName val="EEST"/>
      <sheetName val="CFRA"/>
      <sheetName val="Travel Claim"/>
      <sheetName val="Pay Rate Schedule"/>
      <sheetName val="Resource Order"/>
      <sheetName val="Wildland Paperwork"/>
      <sheetName val="Meal Except "/>
      <sheetName val="Need Help"/>
      <sheetName val="General Provisions"/>
      <sheetName val="3 Letter I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explorer.naco.org/" TargetMode="External"/><Relationship Id="rId1" Type="http://schemas.openxmlformats.org/officeDocument/2006/relationships/hyperlink" Target="https://gao.az.gov/travel/welcome-gao-trave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financialadmin@dffm.az.go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skelly@dffm.az.gov" TargetMode="External"/><Relationship Id="rId2" Type="http://schemas.openxmlformats.org/officeDocument/2006/relationships/hyperlink" Target="mailto:lruiz@dffm.az.gov" TargetMode="External"/><Relationship Id="rId1" Type="http://schemas.openxmlformats.org/officeDocument/2006/relationships/hyperlink" Target="mailto:cbudreski@dffm.az.gov" TargetMode="External"/><Relationship Id="rId6" Type="http://schemas.openxmlformats.org/officeDocument/2006/relationships/printerSettings" Target="../printerSettings/printerSettings8.bin"/><Relationship Id="rId5" Type="http://schemas.openxmlformats.org/officeDocument/2006/relationships/hyperlink" Target="mailto:ncooley@dffm.az.gov" TargetMode="External"/><Relationship Id="rId4" Type="http://schemas.openxmlformats.org/officeDocument/2006/relationships/hyperlink" Target="mailto:jkudic@dffm.az.gov"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pageSetUpPr fitToPage="1"/>
  </sheetPr>
  <dimension ref="A1:J49"/>
  <sheetViews>
    <sheetView tabSelected="1" zoomScaleNormal="100" workbookViewId="0">
      <selection activeCell="F10" sqref="F10:G10"/>
    </sheetView>
  </sheetViews>
  <sheetFormatPr defaultRowHeight="12.75" x14ac:dyDescent="0.2"/>
  <cols>
    <col min="1" max="1" width="12.7109375" customWidth="1"/>
    <col min="2" max="2" width="15.7109375" customWidth="1"/>
    <col min="3" max="3" width="18" customWidth="1"/>
    <col min="4" max="4" width="16.85546875" customWidth="1"/>
    <col min="5" max="5" width="15.42578125" customWidth="1"/>
    <col min="6" max="6" width="12.85546875" customWidth="1"/>
    <col min="7" max="7" width="20.28515625" customWidth="1"/>
    <col min="10" max="10" width="0" hidden="1" customWidth="1"/>
  </cols>
  <sheetData>
    <row r="1" spans="1:10" x14ac:dyDescent="0.2">
      <c r="A1" s="258" t="s">
        <v>4</v>
      </c>
      <c r="B1" s="258"/>
      <c r="C1" s="258"/>
      <c r="D1" s="258"/>
      <c r="E1" s="258"/>
      <c r="F1" s="258"/>
      <c r="G1" s="258"/>
    </row>
    <row r="2" spans="1:10" x14ac:dyDescent="0.2">
      <c r="A2" s="258" t="s">
        <v>61</v>
      </c>
      <c r="B2" s="258"/>
      <c r="C2" s="258"/>
      <c r="D2" s="258"/>
      <c r="E2" s="258"/>
      <c r="F2" s="258"/>
      <c r="G2" s="258"/>
    </row>
    <row r="3" spans="1:10" ht="19.5" customHeight="1" x14ac:dyDescent="0.3">
      <c r="A3" s="86" t="s">
        <v>45</v>
      </c>
      <c r="B3" s="263"/>
      <c r="C3" s="263"/>
      <c r="D3" s="263"/>
      <c r="E3" s="264"/>
      <c r="F3" s="259" t="s">
        <v>5</v>
      </c>
      <c r="G3" s="260"/>
    </row>
    <row r="4" spans="1:10" ht="19.5" customHeight="1" x14ac:dyDescent="0.3">
      <c r="A4" s="87" t="s">
        <v>67</v>
      </c>
      <c r="B4" s="265"/>
      <c r="C4" s="265"/>
      <c r="D4" s="265"/>
      <c r="E4" s="266"/>
      <c r="F4" s="261"/>
      <c r="G4" s="262"/>
      <c r="J4" s="127" t="s">
        <v>138</v>
      </c>
    </row>
    <row r="5" spans="1:10" ht="19.5" customHeight="1" x14ac:dyDescent="0.3">
      <c r="A5" s="87"/>
      <c r="B5" s="275"/>
      <c r="C5" s="275"/>
      <c r="D5" s="275"/>
      <c r="E5" s="266"/>
      <c r="F5" s="289" t="s">
        <v>62</v>
      </c>
      <c r="G5" s="290"/>
      <c r="J5" s="127" t="s">
        <v>139</v>
      </c>
    </row>
    <row r="6" spans="1:10" ht="19.5" customHeight="1" thickBot="1" x14ac:dyDescent="0.35">
      <c r="A6" s="84" t="s">
        <v>65</v>
      </c>
      <c r="B6" s="18"/>
      <c r="C6" s="85" t="s">
        <v>66</v>
      </c>
      <c r="D6" s="276"/>
      <c r="E6" s="277"/>
      <c r="F6" s="291"/>
      <c r="G6" s="280"/>
    </row>
    <row r="7" spans="1:10" x14ac:dyDescent="0.2">
      <c r="A7" s="292" t="s">
        <v>64</v>
      </c>
      <c r="B7" s="293"/>
      <c r="C7" s="294"/>
      <c r="D7" s="295" t="s">
        <v>41</v>
      </c>
      <c r="E7" s="296"/>
      <c r="F7" s="327" t="s">
        <v>25</v>
      </c>
      <c r="G7" s="328"/>
    </row>
    <row r="8" spans="1:10" ht="18" customHeight="1" x14ac:dyDescent="0.2">
      <c r="A8" s="309"/>
      <c r="B8" s="310"/>
      <c r="C8" s="311"/>
      <c r="D8" s="297"/>
      <c r="E8" s="298"/>
      <c r="F8" s="331"/>
      <c r="G8" s="332"/>
    </row>
    <row r="9" spans="1:10" x14ac:dyDescent="0.2">
      <c r="A9" s="312" t="s">
        <v>95</v>
      </c>
      <c r="B9" s="313"/>
      <c r="C9" s="314"/>
      <c r="D9" s="333" t="s">
        <v>63</v>
      </c>
      <c r="E9" s="334"/>
      <c r="F9" s="325" t="s">
        <v>163</v>
      </c>
      <c r="G9" s="326"/>
    </row>
    <row r="10" spans="1:10" ht="21" customHeight="1" thickBot="1" x14ac:dyDescent="0.25">
      <c r="A10" s="278"/>
      <c r="B10" s="279"/>
      <c r="C10" s="280"/>
      <c r="D10" s="281"/>
      <c r="E10" s="282"/>
      <c r="F10" s="329"/>
      <c r="G10" s="330"/>
    </row>
    <row r="11" spans="1:10" ht="13.5" thickBot="1" x14ac:dyDescent="0.25">
      <c r="A11" s="286" t="s">
        <v>68</v>
      </c>
      <c r="B11" s="287"/>
      <c r="C11" s="288"/>
      <c r="D11" s="286" t="s">
        <v>69</v>
      </c>
      <c r="E11" s="288"/>
      <c r="F11" s="286" t="s">
        <v>70</v>
      </c>
      <c r="G11" s="288"/>
    </row>
    <row r="12" spans="1:10" x14ac:dyDescent="0.2">
      <c r="A12" s="299"/>
      <c r="B12" s="315"/>
      <c r="C12" s="300"/>
      <c r="D12" s="299"/>
      <c r="E12" s="300"/>
      <c r="F12" s="299"/>
      <c r="G12" s="300"/>
    </row>
    <row r="13" spans="1:10" ht="9.75" customHeight="1" thickBot="1" x14ac:dyDescent="0.25">
      <c r="A13" s="301"/>
      <c r="B13" s="316"/>
      <c r="C13" s="302"/>
      <c r="D13" s="301"/>
      <c r="E13" s="302"/>
      <c r="F13" s="301"/>
      <c r="G13" s="302"/>
    </row>
    <row r="14" spans="1:10" ht="15" customHeight="1" x14ac:dyDescent="0.2">
      <c r="A14" s="240" t="s">
        <v>24</v>
      </c>
      <c r="B14" s="241"/>
      <c r="C14" s="241"/>
      <c r="D14" s="241"/>
      <c r="E14" s="241"/>
      <c r="F14" s="241"/>
      <c r="G14" s="242"/>
    </row>
    <row r="15" spans="1:10" ht="15" customHeight="1" thickBot="1" x14ac:dyDescent="0.25">
      <c r="A15" s="243" t="s">
        <v>42</v>
      </c>
      <c r="B15" s="244"/>
      <c r="C15" s="244"/>
      <c r="D15" s="244"/>
      <c r="E15" s="244"/>
      <c r="F15" s="244"/>
      <c r="G15" s="245"/>
    </row>
    <row r="16" spans="1:10" ht="25.5" customHeight="1" x14ac:dyDescent="0.2">
      <c r="A16" s="29" t="s">
        <v>50</v>
      </c>
      <c r="B16" s="5" t="s">
        <v>6</v>
      </c>
      <c r="C16" s="5" t="s">
        <v>7</v>
      </c>
      <c r="D16" s="6" t="s">
        <v>8</v>
      </c>
      <c r="E16" s="5" t="s">
        <v>9</v>
      </c>
      <c r="F16" s="5" t="s">
        <v>10</v>
      </c>
      <c r="G16" s="5" t="s">
        <v>11</v>
      </c>
    </row>
    <row r="17" spans="1:7" ht="19.5" customHeight="1" x14ac:dyDescent="0.2">
      <c r="A17" s="39"/>
      <c r="B17" s="39"/>
      <c r="C17" s="39"/>
      <c r="D17" s="39"/>
      <c r="E17" s="13"/>
      <c r="F17" s="45"/>
      <c r="G17" s="7">
        <f>F17*E17</f>
        <v>0</v>
      </c>
    </row>
    <row r="18" spans="1:7" ht="19.5" customHeight="1" x14ac:dyDescent="0.2">
      <c r="A18" s="88"/>
      <c r="B18" s="39"/>
      <c r="C18" s="46"/>
      <c r="D18" s="39"/>
      <c r="E18" s="13"/>
      <c r="F18" s="45"/>
      <c r="G18" s="7">
        <f>F18*E18</f>
        <v>0</v>
      </c>
    </row>
    <row r="19" spans="1:7" ht="19.5" customHeight="1" x14ac:dyDescent="0.2">
      <c r="A19" s="88"/>
      <c r="B19" s="39"/>
      <c r="C19" s="39"/>
      <c r="D19" s="39"/>
      <c r="E19" s="13"/>
      <c r="F19" s="45"/>
      <c r="G19" s="7">
        <f>F19*E19</f>
        <v>0</v>
      </c>
    </row>
    <row r="20" spans="1:7" ht="19.5" customHeight="1" thickBot="1" x14ac:dyDescent="0.25">
      <c r="A20" s="47"/>
      <c r="B20" s="47"/>
      <c r="C20" s="47"/>
      <c r="D20" s="47"/>
      <c r="E20" s="15"/>
      <c r="F20" s="48"/>
      <c r="G20" s="7">
        <f>F20*E20</f>
        <v>0</v>
      </c>
    </row>
    <row r="21" spans="1:7" ht="19.5" customHeight="1" thickBot="1" x14ac:dyDescent="0.25">
      <c r="A21" s="303" t="s">
        <v>12</v>
      </c>
      <c r="B21" s="303"/>
      <c r="C21" s="303"/>
      <c r="D21" s="303"/>
      <c r="E21" s="303"/>
      <c r="F21" s="303"/>
      <c r="G21" s="8">
        <f>SUM(G17:G20)</f>
        <v>0</v>
      </c>
    </row>
    <row r="22" spans="1:7" s="38" customFormat="1" ht="14.25" customHeight="1" x14ac:dyDescent="0.2">
      <c r="A22" s="304" t="s">
        <v>13</v>
      </c>
      <c r="B22" s="305"/>
      <c r="C22" s="305"/>
      <c r="D22" s="305"/>
      <c r="E22" s="305"/>
      <c r="F22" s="305"/>
      <c r="G22" s="306"/>
    </row>
    <row r="23" spans="1:7" s="38" customFormat="1" ht="13.5" customHeight="1" thickBot="1" x14ac:dyDescent="0.25">
      <c r="A23" s="317" t="s">
        <v>43</v>
      </c>
      <c r="B23" s="318"/>
      <c r="C23" s="318"/>
      <c r="D23" s="318"/>
      <c r="E23" s="318"/>
      <c r="F23" s="318"/>
      <c r="G23" s="319"/>
    </row>
    <row r="24" spans="1:7" ht="25.5" x14ac:dyDescent="0.2">
      <c r="A24" s="29" t="s">
        <v>50</v>
      </c>
      <c r="B24" s="320" t="s">
        <v>30</v>
      </c>
      <c r="C24" s="321"/>
      <c r="D24" s="6" t="s">
        <v>14</v>
      </c>
      <c r="E24" s="6" t="s">
        <v>15</v>
      </c>
      <c r="F24" s="5" t="s">
        <v>16</v>
      </c>
      <c r="G24" s="5" t="s">
        <v>11</v>
      </c>
    </row>
    <row r="25" spans="1:7" ht="19.5" customHeight="1" x14ac:dyDescent="0.2">
      <c r="A25" s="39"/>
      <c r="B25" s="322"/>
      <c r="C25" s="252"/>
      <c r="D25" s="39"/>
      <c r="E25" s="13"/>
      <c r="F25" s="40"/>
      <c r="G25" s="7">
        <f t="shared" ref="G25:G31" si="0">F25*E25</f>
        <v>0</v>
      </c>
    </row>
    <row r="26" spans="1:7" ht="19.5" customHeight="1" x14ac:dyDescent="0.2">
      <c r="A26" s="13"/>
      <c r="B26" s="323"/>
      <c r="C26" s="252"/>
      <c r="D26" s="39"/>
      <c r="E26" s="13"/>
      <c r="F26" s="40"/>
      <c r="G26" s="7">
        <f t="shared" si="0"/>
        <v>0</v>
      </c>
    </row>
    <row r="27" spans="1:7" ht="19.5" customHeight="1" x14ac:dyDescent="0.2">
      <c r="A27" s="39"/>
      <c r="B27" s="322"/>
      <c r="C27" s="252"/>
      <c r="D27" s="39"/>
      <c r="E27" s="39"/>
      <c r="F27" s="40"/>
      <c r="G27" s="7">
        <f t="shared" si="0"/>
        <v>0</v>
      </c>
    </row>
    <row r="28" spans="1:7" ht="19.5" customHeight="1" x14ac:dyDescent="0.2">
      <c r="A28" s="13"/>
      <c r="B28" s="323"/>
      <c r="C28" s="252"/>
      <c r="D28" s="39"/>
      <c r="E28" s="13"/>
      <c r="F28" s="40"/>
      <c r="G28" s="7">
        <f t="shared" si="0"/>
        <v>0</v>
      </c>
    </row>
    <row r="29" spans="1:7" ht="19.5" customHeight="1" x14ac:dyDescent="0.2">
      <c r="A29" s="13"/>
      <c r="B29" s="322"/>
      <c r="C29" s="252"/>
      <c r="D29" s="39"/>
      <c r="E29" s="13"/>
      <c r="F29" s="40"/>
      <c r="G29" s="7">
        <f t="shared" si="0"/>
        <v>0</v>
      </c>
    </row>
    <row r="30" spans="1:7" ht="19.5" customHeight="1" x14ac:dyDescent="0.2">
      <c r="A30" s="39"/>
      <c r="B30" s="322"/>
      <c r="C30" s="252"/>
      <c r="D30" s="39"/>
      <c r="E30" s="13"/>
      <c r="F30" s="40"/>
      <c r="G30" s="7">
        <f t="shared" si="0"/>
        <v>0</v>
      </c>
    </row>
    <row r="31" spans="1:7" ht="19.5" customHeight="1" x14ac:dyDescent="0.2">
      <c r="A31" s="39"/>
      <c r="B31" s="322"/>
      <c r="C31" s="252"/>
      <c r="D31" s="41"/>
      <c r="E31" s="42"/>
      <c r="F31" s="43"/>
      <c r="G31" s="7">
        <f t="shared" si="0"/>
        <v>0</v>
      </c>
    </row>
    <row r="32" spans="1:7" ht="19.5" customHeight="1" thickBot="1" x14ac:dyDescent="0.25">
      <c r="A32" s="90"/>
      <c r="B32" s="324" t="s">
        <v>46</v>
      </c>
      <c r="C32" s="255"/>
      <c r="D32" s="66"/>
      <c r="E32" s="66"/>
      <c r="F32" s="89"/>
      <c r="G32" s="40">
        <v>0</v>
      </c>
    </row>
    <row r="33" spans="1:7" ht="13.5" thickBot="1" x14ac:dyDescent="0.25">
      <c r="A33" s="303" t="s">
        <v>17</v>
      </c>
      <c r="B33" s="303"/>
      <c r="C33" s="303"/>
      <c r="D33" s="303"/>
      <c r="E33" s="303"/>
      <c r="F33" s="303"/>
      <c r="G33" s="8">
        <f>SUM(G25:G32)</f>
        <v>0</v>
      </c>
    </row>
    <row r="34" spans="1:7" x14ac:dyDescent="0.2">
      <c r="A34" s="240" t="s">
        <v>18</v>
      </c>
      <c r="B34" s="241"/>
      <c r="C34" s="241"/>
      <c r="D34" s="241"/>
      <c r="E34" s="241"/>
      <c r="F34" s="241"/>
      <c r="G34" s="242"/>
    </row>
    <row r="35" spans="1:7" ht="13.5" thickBot="1" x14ac:dyDescent="0.25">
      <c r="A35" s="243" t="s">
        <v>44</v>
      </c>
      <c r="B35" s="244"/>
      <c r="C35" s="244"/>
      <c r="D35" s="244"/>
      <c r="E35" s="244"/>
      <c r="F35" s="244"/>
      <c r="G35" s="245"/>
    </row>
    <row r="36" spans="1:7" ht="25.5" x14ac:dyDescent="0.2">
      <c r="A36" s="29" t="s">
        <v>50</v>
      </c>
      <c r="B36" s="249" t="s">
        <v>19</v>
      </c>
      <c r="C36" s="249"/>
      <c r="D36" s="249"/>
      <c r="E36" s="9" t="s">
        <v>20</v>
      </c>
      <c r="F36" s="5" t="s">
        <v>10</v>
      </c>
      <c r="G36" s="5" t="s">
        <v>11</v>
      </c>
    </row>
    <row r="37" spans="1:7" ht="19.5" customHeight="1" x14ac:dyDescent="0.2">
      <c r="A37" s="13"/>
      <c r="B37" s="250" t="s">
        <v>134</v>
      </c>
      <c r="C37" s="251"/>
      <c r="D37" s="252"/>
      <c r="E37" s="136" t="s">
        <v>135</v>
      </c>
      <c r="F37" s="137" t="s">
        <v>135</v>
      </c>
      <c r="G37" s="40"/>
    </row>
    <row r="38" spans="1:7" ht="19.5" customHeight="1" thickBot="1" x14ac:dyDescent="0.25">
      <c r="A38" s="14"/>
      <c r="B38" s="253"/>
      <c r="C38" s="254"/>
      <c r="D38" s="255"/>
      <c r="E38" s="14"/>
      <c r="F38" s="44"/>
      <c r="G38" s="40"/>
    </row>
    <row r="39" spans="1:7" ht="13.5" thickBot="1" x14ac:dyDescent="0.25">
      <c r="A39" s="256" t="s">
        <v>21</v>
      </c>
      <c r="B39" s="256"/>
      <c r="C39" s="256"/>
      <c r="D39" s="256"/>
      <c r="E39" s="256"/>
      <c r="F39" s="256"/>
      <c r="G39" s="10">
        <f>SUM(G37:G38)</f>
        <v>0</v>
      </c>
    </row>
    <row r="40" spans="1:7" ht="13.5" thickTop="1" x14ac:dyDescent="0.2">
      <c r="A40" s="257" t="s">
        <v>22</v>
      </c>
      <c r="B40" s="257"/>
      <c r="C40" s="257"/>
      <c r="D40" s="257"/>
      <c r="E40" s="257"/>
      <c r="F40" s="257"/>
      <c r="G40" s="11">
        <f>+G39+G33+G21</f>
        <v>0</v>
      </c>
    </row>
    <row r="41" spans="1:7" x14ac:dyDescent="0.2">
      <c r="A41" s="49"/>
      <c r="B41" s="2"/>
      <c r="C41" s="2"/>
      <c r="D41" s="2"/>
      <c r="E41" s="2"/>
      <c r="F41" s="2"/>
      <c r="G41" s="50"/>
    </row>
    <row r="42" spans="1:7" x14ac:dyDescent="0.2">
      <c r="A42" s="51"/>
      <c r="B42" s="52"/>
      <c r="C42" s="52"/>
      <c r="D42" s="2"/>
      <c r="E42" s="52"/>
      <c r="F42" s="52"/>
      <c r="G42" s="53"/>
    </row>
    <row r="43" spans="1:7" x14ac:dyDescent="0.2">
      <c r="A43" s="27" t="s">
        <v>23</v>
      </c>
      <c r="E43" s="12" t="s">
        <v>26</v>
      </c>
      <c r="G43" s="28"/>
    </row>
    <row r="44" spans="1:7" x14ac:dyDescent="0.2">
      <c r="A44" s="27"/>
      <c r="G44" s="28"/>
    </row>
    <row r="45" spans="1:7" ht="13.5" thickBot="1" x14ac:dyDescent="0.25">
      <c r="A45" s="246" t="s">
        <v>71</v>
      </c>
      <c r="B45" s="247"/>
      <c r="C45" s="247"/>
      <c r="D45" s="247"/>
      <c r="E45" s="247"/>
      <c r="F45" s="247"/>
      <c r="G45" s="248"/>
    </row>
    <row r="46" spans="1:7" x14ac:dyDescent="0.2">
      <c r="A46" s="283" t="s">
        <v>77</v>
      </c>
      <c r="B46" s="284"/>
      <c r="C46" s="284"/>
      <c r="D46" s="284"/>
      <c r="E46" s="284"/>
      <c r="F46" s="284"/>
      <c r="G46" s="285"/>
    </row>
    <row r="47" spans="1:7" x14ac:dyDescent="0.2">
      <c r="A47" s="307" t="s">
        <v>52</v>
      </c>
      <c r="B47" s="308"/>
      <c r="C47" s="103" t="s">
        <v>51</v>
      </c>
      <c r="D47" s="269" t="s">
        <v>78</v>
      </c>
      <c r="E47" s="270"/>
      <c r="F47" s="270"/>
      <c r="G47" s="271"/>
    </row>
    <row r="48" spans="1:7" ht="27.75" customHeight="1" thickBot="1" x14ac:dyDescent="0.25">
      <c r="A48" s="267"/>
      <c r="B48" s="268"/>
      <c r="C48" s="104"/>
      <c r="D48" s="272"/>
      <c r="E48" s="273"/>
      <c r="F48" s="273"/>
      <c r="G48" s="274"/>
    </row>
    <row r="49" spans="1:1" x14ac:dyDescent="0.2">
      <c r="A49" s="105" t="s">
        <v>162</v>
      </c>
    </row>
  </sheetData>
  <sheetProtection formatRows="0" selectLockedCells="1"/>
  <mergeCells count="56">
    <mergeCell ref="F9:G9"/>
    <mergeCell ref="F7:G7"/>
    <mergeCell ref="F10:G10"/>
    <mergeCell ref="F8:G8"/>
    <mergeCell ref="D9:E9"/>
    <mergeCell ref="A47:B47"/>
    <mergeCell ref="A8:C8"/>
    <mergeCell ref="A9:C9"/>
    <mergeCell ref="A12:C13"/>
    <mergeCell ref="D12:E13"/>
    <mergeCell ref="A23:G23"/>
    <mergeCell ref="B24:C24"/>
    <mergeCell ref="B25:C25"/>
    <mergeCell ref="B26:C26"/>
    <mergeCell ref="B27:C27"/>
    <mergeCell ref="B28:C28"/>
    <mergeCell ref="B29:C29"/>
    <mergeCell ref="B30:C30"/>
    <mergeCell ref="B31:C31"/>
    <mergeCell ref="B32:C32"/>
    <mergeCell ref="A33:F33"/>
    <mergeCell ref="F12:G13"/>
    <mergeCell ref="A15:G15"/>
    <mergeCell ref="A21:F21"/>
    <mergeCell ref="A22:G22"/>
    <mergeCell ref="A14:G14"/>
    <mergeCell ref="A48:B48"/>
    <mergeCell ref="D47:G47"/>
    <mergeCell ref="D48:G48"/>
    <mergeCell ref="B5:E5"/>
    <mergeCell ref="D6:E6"/>
    <mergeCell ref="A10:C10"/>
    <mergeCell ref="D10:E10"/>
    <mergeCell ref="A46:G46"/>
    <mergeCell ref="A11:C11"/>
    <mergeCell ref="D11:E11"/>
    <mergeCell ref="F11:G11"/>
    <mergeCell ref="F5:G5"/>
    <mergeCell ref="F6:G6"/>
    <mergeCell ref="A7:C7"/>
    <mergeCell ref="D7:E7"/>
    <mergeCell ref="D8:E8"/>
    <mergeCell ref="A1:G1"/>
    <mergeCell ref="A2:G2"/>
    <mergeCell ref="F3:G3"/>
    <mergeCell ref="F4:G4"/>
    <mergeCell ref="B3:E3"/>
    <mergeCell ref="B4:E4"/>
    <mergeCell ref="A34:G34"/>
    <mergeCell ref="A35:G35"/>
    <mergeCell ref="A45:G45"/>
    <mergeCell ref="B36:D36"/>
    <mergeCell ref="B37:D37"/>
    <mergeCell ref="B38:D38"/>
    <mergeCell ref="A39:F39"/>
    <mergeCell ref="A40:F40"/>
  </mergeCells>
  <hyperlinks>
    <hyperlink ref="D9:E9" location="'3 LETTER ID'!A1" display="(1) 3 LETTER ID "/>
  </hyperlinks>
  <pageMargins left="0.7" right="0.7" top="0.75" bottom="0.75" header="0.3" footer="0.3"/>
  <pageSetup scale="82"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1" sqref="N41"/>
    </sheetView>
  </sheetViews>
  <sheetFormatPr defaultRowHeight="12.75" x14ac:dyDescent="0.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O44"/>
  <sheetViews>
    <sheetView showZeros="0" workbookViewId="0">
      <pane ySplit="4" topLeftCell="A5" activePane="bottomLeft" state="frozen"/>
      <selection pane="bottomLeft" activeCell="M43" sqref="M43"/>
    </sheetView>
  </sheetViews>
  <sheetFormatPr defaultRowHeight="12.75" x14ac:dyDescent="0.2"/>
  <cols>
    <col min="1" max="1" width="10.140625" style="34" bestFit="1" customWidth="1"/>
    <col min="2" max="2" width="5.5703125" style="2" customWidth="1"/>
    <col min="3" max="3" width="7.5703125" style="3" customWidth="1"/>
    <col min="4" max="4" width="9.42578125" style="3" customWidth="1"/>
    <col min="5" max="5" width="9" style="2" bestFit="1" customWidth="1"/>
    <col min="6" max="6" width="9" style="2" customWidth="1"/>
    <col min="7" max="7" width="5.5703125" style="2" customWidth="1"/>
    <col min="8" max="8" width="18.7109375" style="4" customWidth="1"/>
    <col min="9" max="9" width="9.7109375" style="2" customWidth="1"/>
    <col min="10" max="10" width="9.140625" style="35"/>
    <col min="11" max="11" width="11.5703125" style="35" customWidth="1"/>
    <col min="12" max="12" width="9.140625" style="35"/>
    <col min="13" max="16384" width="9.140625" style="2"/>
  </cols>
  <sheetData>
    <row r="1" spans="1:15" ht="18" customHeight="1" x14ac:dyDescent="0.2">
      <c r="A1" s="335" t="s">
        <v>3</v>
      </c>
      <c r="B1" s="336"/>
      <c r="C1" s="336"/>
      <c r="D1" s="336"/>
      <c r="E1" s="336"/>
      <c r="F1" s="336"/>
      <c r="G1" s="336"/>
      <c r="H1" s="336"/>
      <c r="I1" s="336"/>
      <c r="J1" s="336"/>
      <c r="K1" s="36"/>
      <c r="L1" s="36"/>
    </row>
    <row r="2" spans="1:15" x14ac:dyDescent="0.2">
      <c r="A2" s="343" t="s">
        <v>96</v>
      </c>
      <c r="B2" s="343"/>
      <c r="C2" s="343"/>
      <c r="D2" s="339" t="str">
        <f>CLEAN(INCIDENT_NAME)</f>
        <v/>
      </c>
      <c r="E2" s="339"/>
      <c r="F2" s="339"/>
      <c r="G2" s="339"/>
      <c r="H2" s="65" t="str">
        <f>CLEAN(P_CODE2)</f>
        <v/>
      </c>
      <c r="I2" s="108"/>
      <c r="J2" s="345" t="s">
        <v>60</v>
      </c>
      <c r="K2" s="345"/>
      <c r="L2" s="107"/>
    </row>
    <row r="3" spans="1:15" ht="15.75" x14ac:dyDescent="0.25">
      <c r="A3" s="342" t="s">
        <v>31</v>
      </c>
      <c r="B3" s="342"/>
      <c r="C3" s="342"/>
      <c r="D3" s="340"/>
      <c r="E3" s="341"/>
      <c r="F3" s="341"/>
      <c r="G3" s="341"/>
      <c r="H3" s="344" t="s">
        <v>57</v>
      </c>
      <c r="I3" s="344"/>
      <c r="J3" s="91"/>
      <c r="K3" s="62"/>
      <c r="L3" s="63"/>
    </row>
    <row r="4" spans="1:15" ht="36" x14ac:dyDescent="0.2">
      <c r="A4" s="30" t="s">
        <v>2</v>
      </c>
      <c r="B4" s="337" t="s">
        <v>53</v>
      </c>
      <c r="C4" s="338"/>
      <c r="D4" s="54" t="s">
        <v>58</v>
      </c>
      <c r="E4" s="31" t="s">
        <v>0</v>
      </c>
      <c r="F4" s="31" t="s">
        <v>1</v>
      </c>
      <c r="G4" s="83"/>
      <c r="H4" s="32" t="s">
        <v>54</v>
      </c>
      <c r="I4" s="33" t="s">
        <v>55</v>
      </c>
      <c r="J4" s="55" t="s">
        <v>47</v>
      </c>
      <c r="K4" s="55" t="s">
        <v>48</v>
      </c>
      <c r="L4" s="55" t="s">
        <v>49</v>
      </c>
    </row>
    <row r="5" spans="1:15" ht="15" customHeight="1" x14ac:dyDescent="0.2">
      <c r="A5" s="73"/>
      <c r="B5" s="74"/>
      <c r="C5" s="75"/>
      <c r="D5" s="59">
        <f t="shared" ref="D5:D42" si="0">IF((OR(C5=" ",B5=" ")),0,IF((C5&lt;B5),((C5-B5)*24)+24,(C5-B5)*24))</f>
        <v>0</v>
      </c>
      <c r="E5" s="79"/>
      <c r="F5" s="71"/>
      <c r="G5" s="92"/>
      <c r="H5" s="102"/>
      <c r="I5" s="72"/>
      <c r="J5" s="82"/>
      <c r="K5" s="56">
        <f>IF(J5&lt;=$J$3,0,J5-$J$3)</f>
        <v>0</v>
      </c>
      <c r="L5" s="57">
        <f>I5*K5</f>
        <v>0</v>
      </c>
    </row>
    <row r="6" spans="1:15" x14ac:dyDescent="0.2">
      <c r="A6" s="73"/>
      <c r="B6" s="74"/>
      <c r="C6" s="75"/>
      <c r="D6" s="59">
        <f t="shared" si="0"/>
        <v>0</v>
      </c>
      <c r="E6" s="79"/>
      <c r="F6" s="71"/>
      <c r="G6" s="93"/>
      <c r="H6" s="81"/>
      <c r="I6" s="72"/>
      <c r="J6" s="82"/>
      <c r="K6" s="56">
        <f>IF(J6&lt;=$J$3,0,J6-$J$3)</f>
        <v>0</v>
      </c>
      <c r="L6" s="57">
        <f t="shared" ref="L6:L42" si="1">I6*K6</f>
        <v>0</v>
      </c>
      <c r="O6" s="37"/>
    </row>
    <row r="7" spans="1:15" x14ac:dyDescent="0.2">
      <c r="A7" s="73"/>
      <c r="B7" s="74"/>
      <c r="C7" s="75"/>
      <c r="D7" s="59">
        <f t="shared" si="0"/>
        <v>0</v>
      </c>
      <c r="E7" s="79"/>
      <c r="F7" s="71"/>
      <c r="G7" s="92"/>
      <c r="H7" s="81"/>
      <c r="I7" s="72"/>
      <c r="J7" s="82"/>
      <c r="K7" s="56">
        <f t="shared" ref="K7:K42" si="2">IF(J7&lt;=$J$3,0,J7-$J$3)</f>
        <v>0</v>
      </c>
      <c r="L7" s="57">
        <f t="shared" si="1"/>
        <v>0</v>
      </c>
    </row>
    <row r="8" spans="1:15" x14ac:dyDescent="0.2">
      <c r="A8" s="73"/>
      <c r="B8" s="74"/>
      <c r="C8" s="75"/>
      <c r="D8" s="59">
        <f t="shared" si="0"/>
        <v>0</v>
      </c>
      <c r="E8" s="79"/>
      <c r="F8" s="71"/>
      <c r="G8" s="92"/>
      <c r="H8" s="81"/>
      <c r="I8" s="72"/>
      <c r="J8" s="82"/>
      <c r="K8" s="56">
        <f t="shared" si="2"/>
        <v>0</v>
      </c>
      <c r="L8" s="57">
        <f t="shared" si="1"/>
        <v>0</v>
      </c>
    </row>
    <row r="9" spans="1:15" x14ac:dyDescent="0.2">
      <c r="A9" s="73"/>
      <c r="B9" s="74"/>
      <c r="C9" s="75"/>
      <c r="D9" s="59">
        <f t="shared" si="0"/>
        <v>0</v>
      </c>
      <c r="E9" s="79"/>
      <c r="F9" s="71"/>
      <c r="G9" s="92"/>
      <c r="H9" s="81"/>
      <c r="I9" s="72"/>
      <c r="J9" s="82"/>
      <c r="K9" s="56">
        <f t="shared" si="2"/>
        <v>0</v>
      </c>
      <c r="L9" s="57">
        <f t="shared" si="1"/>
        <v>0</v>
      </c>
    </row>
    <row r="10" spans="1:15" x14ac:dyDescent="0.2">
      <c r="A10" s="73"/>
      <c r="B10" s="74"/>
      <c r="C10" s="75"/>
      <c r="D10" s="59">
        <f t="shared" si="0"/>
        <v>0</v>
      </c>
      <c r="E10" s="79"/>
      <c r="F10" s="71"/>
      <c r="G10" s="92"/>
      <c r="H10" s="81"/>
      <c r="I10" s="72"/>
      <c r="J10" s="82"/>
      <c r="K10" s="56">
        <f t="shared" si="2"/>
        <v>0</v>
      </c>
      <c r="L10" s="57">
        <f t="shared" si="1"/>
        <v>0</v>
      </c>
    </row>
    <row r="11" spans="1:15" x14ac:dyDescent="0.2">
      <c r="A11" s="73"/>
      <c r="B11" s="74"/>
      <c r="C11" s="75"/>
      <c r="D11" s="59">
        <f t="shared" si="0"/>
        <v>0</v>
      </c>
      <c r="E11" s="79"/>
      <c r="F11" s="71"/>
      <c r="G11" s="92"/>
      <c r="H11" s="81"/>
      <c r="I11" s="72"/>
      <c r="J11" s="82"/>
      <c r="K11" s="56">
        <f t="shared" si="2"/>
        <v>0</v>
      </c>
      <c r="L11" s="57">
        <f t="shared" si="1"/>
        <v>0</v>
      </c>
    </row>
    <row r="12" spans="1:15" x14ac:dyDescent="0.2">
      <c r="A12" s="73"/>
      <c r="B12" s="74"/>
      <c r="C12" s="75"/>
      <c r="D12" s="59">
        <f t="shared" si="0"/>
        <v>0</v>
      </c>
      <c r="E12" s="79"/>
      <c r="F12" s="71"/>
      <c r="G12" s="92"/>
      <c r="H12" s="81"/>
      <c r="I12" s="72"/>
      <c r="J12" s="82"/>
      <c r="K12" s="56">
        <f t="shared" si="2"/>
        <v>0</v>
      </c>
      <c r="L12" s="57">
        <f t="shared" si="1"/>
        <v>0</v>
      </c>
    </row>
    <row r="13" spans="1:15" x14ac:dyDescent="0.2">
      <c r="A13" s="73"/>
      <c r="B13" s="74"/>
      <c r="C13" s="75"/>
      <c r="D13" s="59">
        <f t="shared" si="0"/>
        <v>0</v>
      </c>
      <c r="E13" s="79"/>
      <c r="F13" s="71"/>
      <c r="G13" s="92"/>
      <c r="H13" s="81"/>
      <c r="I13" s="72"/>
      <c r="J13" s="82"/>
      <c r="K13" s="56">
        <f t="shared" si="2"/>
        <v>0</v>
      </c>
      <c r="L13" s="57">
        <f t="shared" si="1"/>
        <v>0</v>
      </c>
    </row>
    <row r="14" spans="1:15" x14ac:dyDescent="0.2">
      <c r="A14" s="73"/>
      <c r="B14" s="74"/>
      <c r="C14" s="75"/>
      <c r="D14" s="59">
        <f t="shared" si="0"/>
        <v>0</v>
      </c>
      <c r="E14" s="79"/>
      <c r="F14" s="71"/>
      <c r="G14" s="92"/>
      <c r="H14" s="81"/>
      <c r="I14" s="72"/>
      <c r="J14" s="82"/>
      <c r="K14" s="56">
        <f t="shared" si="2"/>
        <v>0</v>
      </c>
      <c r="L14" s="57">
        <f t="shared" si="1"/>
        <v>0</v>
      </c>
    </row>
    <row r="15" spans="1:15" x14ac:dyDescent="0.2">
      <c r="A15" s="73"/>
      <c r="B15" s="74"/>
      <c r="C15" s="75"/>
      <c r="D15" s="59">
        <f t="shared" si="0"/>
        <v>0</v>
      </c>
      <c r="E15" s="79"/>
      <c r="F15" s="71"/>
      <c r="G15" s="92"/>
      <c r="H15" s="81"/>
      <c r="I15" s="72"/>
      <c r="J15" s="82"/>
      <c r="K15" s="56">
        <f t="shared" si="2"/>
        <v>0</v>
      </c>
      <c r="L15" s="57">
        <f t="shared" si="1"/>
        <v>0</v>
      </c>
    </row>
    <row r="16" spans="1:15" x14ac:dyDescent="0.2">
      <c r="A16" s="73"/>
      <c r="B16" s="74"/>
      <c r="C16" s="75"/>
      <c r="D16" s="59">
        <f t="shared" si="0"/>
        <v>0</v>
      </c>
      <c r="E16" s="79"/>
      <c r="F16" s="71"/>
      <c r="G16" s="92"/>
      <c r="H16" s="81"/>
      <c r="I16" s="72"/>
      <c r="J16" s="82"/>
      <c r="K16" s="56">
        <f t="shared" si="2"/>
        <v>0</v>
      </c>
      <c r="L16" s="57">
        <f t="shared" si="1"/>
        <v>0</v>
      </c>
    </row>
    <row r="17" spans="1:12" x14ac:dyDescent="0.2">
      <c r="A17" s="73"/>
      <c r="B17" s="74"/>
      <c r="C17" s="75"/>
      <c r="D17" s="59">
        <f t="shared" si="0"/>
        <v>0</v>
      </c>
      <c r="E17" s="79"/>
      <c r="F17" s="71"/>
      <c r="G17" s="92"/>
      <c r="H17" s="81"/>
      <c r="I17" s="72"/>
      <c r="J17" s="82"/>
      <c r="K17" s="56">
        <f t="shared" si="2"/>
        <v>0</v>
      </c>
      <c r="L17" s="57">
        <f t="shared" si="1"/>
        <v>0</v>
      </c>
    </row>
    <row r="18" spans="1:12" x14ac:dyDescent="0.2">
      <c r="A18" s="73"/>
      <c r="B18" s="74"/>
      <c r="C18" s="75"/>
      <c r="D18" s="59">
        <f t="shared" si="0"/>
        <v>0</v>
      </c>
      <c r="E18" s="79"/>
      <c r="F18" s="71"/>
      <c r="G18" s="92"/>
      <c r="H18" s="81"/>
      <c r="I18" s="72"/>
      <c r="J18" s="82"/>
      <c r="K18" s="56">
        <f t="shared" si="2"/>
        <v>0</v>
      </c>
      <c r="L18" s="57">
        <f t="shared" si="1"/>
        <v>0</v>
      </c>
    </row>
    <row r="19" spans="1:12" x14ac:dyDescent="0.2">
      <c r="A19" s="73"/>
      <c r="B19" s="74"/>
      <c r="C19" s="75"/>
      <c r="D19" s="59">
        <f t="shared" si="0"/>
        <v>0</v>
      </c>
      <c r="E19" s="79"/>
      <c r="F19" s="71"/>
      <c r="G19" s="92"/>
      <c r="H19" s="81"/>
      <c r="I19" s="72"/>
      <c r="J19" s="82"/>
      <c r="K19" s="56">
        <f t="shared" si="2"/>
        <v>0</v>
      </c>
      <c r="L19" s="57">
        <f t="shared" si="1"/>
        <v>0</v>
      </c>
    </row>
    <row r="20" spans="1:12" x14ac:dyDescent="0.2">
      <c r="A20" s="73"/>
      <c r="B20" s="74"/>
      <c r="C20" s="75"/>
      <c r="D20" s="59">
        <f t="shared" si="0"/>
        <v>0</v>
      </c>
      <c r="E20" s="79"/>
      <c r="F20" s="71"/>
      <c r="G20" s="92"/>
      <c r="H20" s="81"/>
      <c r="I20" s="72"/>
      <c r="J20" s="82"/>
      <c r="K20" s="56">
        <f t="shared" si="2"/>
        <v>0</v>
      </c>
      <c r="L20" s="57">
        <f t="shared" si="1"/>
        <v>0</v>
      </c>
    </row>
    <row r="21" spans="1:12" x14ac:dyDescent="0.2">
      <c r="A21" s="73"/>
      <c r="B21" s="74"/>
      <c r="C21" s="75"/>
      <c r="D21" s="59">
        <f t="shared" si="0"/>
        <v>0</v>
      </c>
      <c r="E21" s="79"/>
      <c r="F21" s="71"/>
      <c r="G21" s="92"/>
      <c r="H21" s="81"/>
      <c r="I21" s="72"/>
      <c r="J21" s="82"/>
      <c r="K21" s="56">
        <f t="shared" si="2"/>
        <v>0</v>
      </c>
      <c r="L21" s="57">
        <f t="shared" si="1"/>
        <v>0</v>
      </c>
    </row>
    <row r="22" spans="1:12" x14ac:dyDescent="0.2">
      <c r="A22" s="73"/>
      <c r="B22" s="74"/>
      <c r="C22" s="75"/>
      <c r="D22" s="59">
        <f t="shared" si="0"/>
        <v>0</v>
      </c>
      <c r="E22" s="79"/>
      <c r="F22" s="71"/>
      <c r="G22" s="92"/>
      <c r="H22" s="81"/>
      <c r="I22" s="72"/>
      <c r="J22" s="82"/>
      <c r="K22" s="56">
        <f t="shared" si="2"/>
        <v>0</v>
      </c>
      <c r="L22" s="57">
        <f t="shared" si="1"/>
        <v>0</v>
      </c>
    </row>
    <row r="23" spans="1:12" x14ac:dyDescent="0.2">
      <c r="A23" s="73"/>
      <c r="B23" s="74"/>
      <c r="C23" s="75"/>
      <c r="D23" s="59">
        <f t="shared" si="0"/>
        <v>0</v>
      </c>
      <c r="E23" s="79"/>
      <c r="F23" s="71"/>
      <c r="G23" s="92"/>
      <c r="H23" s="81"/>
      <c r="I23" s="72"/>
      <c r="J23" s="82"/>
      <c r="K23" s="56">
        <f t="shared" si="2"/>
        <v>0</v>
      </c>
      <c r="L23" s="57">
        <f t="shared" si="1"/>
        <v>0</v>
      </c>
    </row>
    <row r="24" spans="1:12" x14ac:dyDescent="0.2">
      <c r="A24" s="73"/>
      <c r="B24" s="74"/>
      <c r="C24" s="75"/>
      <c r="D24" s="59">
        <f t="shared" si="0"/>
        <v>0</v>
      </c>
      <c r="E24" s="79"/>
      <c r="F24" s="71"/>
      <c r="G24" s="92"/>
      <c r="H24" s="81"/>
      <c r="I24" s="72"/>
      <c r="J24" s="82"/>
      <c r="K24" s="56">
        <f t="shared" si="2"/>
        <v>0</v>
      </c>
      <c r="L24" s="57">
        <f t="shared" si="1"/>
        <v>0</v>
      </c>
    </row>
    <row r="25" spans="1:12" x14ac:dyDescent="0.2">
      <c r="A25" s="73"/>
      <c r="B25" s="74"/>
      <c r="C25" s="75"/>
      <c r="D25" s="59">
        <f t="shared" si="0"/>
        <v>0</v>
      </c>
      <c r="E25" s="79"/>
      <c r="F25" s="71"/>
      <c r="G25" s="92"/>
      <c r="H25" s="81"/>
      <c r="I25" s="72"/>
      <c r="J25" s="82"/>
      <c r="K25" s="56">
        <f t="shared" si="2"/>
        <v>0</v>
      </c>
      <c r="L25" s="57">
        <f t="shared" si="1"/>
        <v>0</v>
      </c>
    </row>
    <row r="26" spans="1:12" x14ac:dyDescent="0.2">
      <c r="A26" s="73"/>
      <c r="B26" s="74"/>
      <c r="C26" s="75"/>
      <c r="D26" s="59">
        <f t="shared" si="0"/>
        <v>0</v>
      </c>
      <c r="E26" s="79"/>
      <c r="F26" s="71"/>
      <c r="G26" s="92"/>
      <c r="H26" s="81"/>
      <c r="I26" s="72"/>
      <c r="J26" s="82"/>
      <c r="K26" s="56">
        <f t="shared" si="2"/>
        <v>0</v>
      </c>
      <c r="L26" s="57">
        <f t="shared" si="1"/>
        <v>0</v>
      </c>
    </row>
    <row r="27" spans="1:12" x14ac:dyDescent="0.2">
      <c r="A27" s="73"/>
      <c r="B27" s="74"/>
      <c r="C27" s="75"/>
      <c r="D27" s="59">
        <f t="shared" si="0"/>
        <v>0</v>
      </c>
      <c r="E27" s="79"/>
      <c r="F27" s="71"/>
      <c r="G27" s="92"/>
      <c r="H27" s="81"/>
      <c r="I27" s="72"/>
      <c r="J27" s="82"/>
      <c r="K27" s="56">
        <f t="shared" si="2"/>
        <v>0</v>
      </c>
      <c r="L27" s="57">
        <f t="shared" si="1"/>
        <v>0</v>
      </c>
    </row>
    <row r="28" spans="1:12" x14ac:dyDescent="0.2">
      <c r="A28" s="73"/>
      <c r="B28" s="74"/>
      <c r="C28" s="75"/>
      <c r="D28" s="59">
        <f t="shared" si="0"/>
        <v>0</v>
      </c>
      <c r="E28" s="79"/>
      <c r="F28" s="71"/>
      <c r="G28" s="92"/>
      <c r="H28" s="81"/>
      <c r="I28" s="72"/>
      <c r="J28" s="82"/>
      <c r="K28" s="56">
        <f t="shared" si="2"/>
        <v>0</v>
      </c>
      <c r="L28" s="57">
        <f t="shared" si="1"/>
        <v>0</v>
      </c>
    </row>
    <row r="29" spans="1:12" x14ac:dyDescent="0.2">
      <c r="A29" s="73"/>
      <c r="B29" s="74"/>
      <c r="C29" s="75"/>
      <c r="D29" s="59">
        <f t="shared" si="0"/>
        <v>0</v>
      </c>
      <c r="E29" s="79"/>
      <c r="F29" s="71"/>
      <c r="G29" s="92"/>
      <c r="H29" s="81"/>
      <c r="I29" s="72"/>
      <c r="J29" s="82"/>
      <c r="K29" s="56">
        <f t="shared" si="2"/>
        <v>0</v>
      </c>
      <c r="L29" s="57">
        <f t="shared" si="1"/>
        <v>0</v>
      </c>
    </row>
    <row r="30" spans="1:12" x14ac:dyDescent="0.2">
      <c r="A30" s="73"/>
      <c r="B30" s="74"/>
      <c r="C30" s="75"/>
      <c r="D30" s="59">
        <f t="shared" si="0"/>
        <v>0</v>
      </c>
      <c r="E30" s="79"/>
      <c r="F30" s="71"/>
      <c r="G30" s="92"/>
      <c r="H30" s="81"/>
      <c r="I30" s="72"/>
      <c r="J30" s="82"/>
      <c r="K30" s="56">
        <f t="shared" si="2"/>
        <v>0</v>
      </c>
      <c r="L30" s="57">
        <f t="shared" si="1"/>
        <v>0</v>
      </c>
    </row>
    <row r="31" spans="1:12" x14ac:dyDescent="0.2">
      <c r="A31" s="73"/>
      <c r="B31" s="74"/>
      <c r="C31" s="75"/>
      <c r="D31" s="59">
        <f t="shared" si="0"/>
        <v>0</v>
      </c>
      <c r="E31" s="79"/>
      <c r="F31" s="71"/>
      <c r="G31" s="92"/>
      <c r="H31" s="81"/>
      <c r="I31" s="72"/>
      <c r="J31" s="82"/>
      <c r="K31" s="56">
        <f t="shared" si="2"/>
        <v>0</v>
      </c>
      <c r="L31" s="57">
        <f t="shared" si="1"/>
        <v>0</v>
      </c>
    </row>
    <row r="32" spans="1:12" x14ac:dyDescent="0.2">
      <c r="A32" s="73"/>
      <c r="B32" s="74"/>
      <c r="C32" s="75"/>
      <c r="D32" s="59">
        <f t="shared" si="0"/>
        <v>0</v>
      </c>
      <c r="E32" s="79"/>
      <c r="F32" s="71"/>
      <c r="G32" s="92"/>
      <c r="H32" s="81"/>
      <c r="I32" s="72"/>
      <c r="J32" s="82"/>
      <c r="K32" s="56">
        <f t="shared" si="2"/>
        <v>0</v>
      </c>
      <c r="L32" s="57">
        <f t="shared" si="1"/>
        <v>0</v>
      </c>
    </row>
    <row r="33" spans="1:12" x14ac:dyDescent="0.2">
      <c r="A33" s="73"/>
      <c r="B33" s="74"/>
      <c r="C33" s="75"/>
      <c r="D33" s="59">
        <f t="shared" si="0"/>
        <v>0</v>
      </c>
      <c r="E33" s="79"/>
      <c r="F33" s="71"/>
      <c r="G33" s="92"/>
      <c r="H33" s="81"/>
      <c r="I33" s="72"/>
      <c r="J33" s="82"/>
      <c r="K33" s="56">
        <f t="shared" si="2"/>
        <v>0</v>
      </c>
      <c r="L33" s="57">
        <f t="shared" si="1"/>
        <v>0</v>
      </c>
    </row>
    <row r="34" spans="1:12" x14ac:dyDescent="0.2">
      <c r="A34" s="73"/>
      <c r="B34" s="74"/>
      <c r="C34" s="75"/>
      <c r="D34" s="59">
        <f t="shared" si="0"/>
        <v>0</v>
      </c>
      <c r="E34" s="79"/>
      <c r="F34" s="71"/>
      <c r="G34" s="92"/>
      <c r="H34" s="81"/>
      <c r="I34" s="72"/>
      <c r="J34" s="82"/>
      <c r="K34" s="56">
        <f t="shared" si="2"/>
        <v>0</v>
      </c>
      <c r="L34" s="57">
        <f t="shared" si="1"/>
        <v>0</v>
      </c>
    </row>
    <row r="35" spans="1:12" x14ac:dyDescent="0.2">
      <c r="A35" s="73"/>
      <c r="B35" s="74"/>
      <c r="C35" s="75"/>
      <c r="D35" s="59">
        <f t="shared" si="0"/>
        <v>0</v>
      </c>
      <c r="E35" s="79"/>
      <c r="F35" s="71"/>
      <c r="G35" s="92"/>
      <c r="H35" s="81"/>
      <c r="I35" s="72"/>
      <c r="J35" s="82"/>
      <c r="K35" s="56">
        <f t="shared" si="2"/>
        <v>0</v>
      </c>
      <c r="L35" s="57">
        <f t="shared" si="1"/>
        <v>0</v>
      </c>
    </row>
    <row r="36" spans="1:12" x14ac:dyDescent="0.2">
      <c r="A36" s="73"/>
      <c r="B36" s="74"/>
      <c r="C36" s="75"/>
      <c r="D36" s="59">
        <f t="shared" si="0"/>
        <v>0</v>
      </c>
      <c r="E36" s="79"/>
      <c r="F36" s="71"/>
      <c r="G36" s="92"/>
      <c r="H36" s="81"/>
      <c r="I36" s="72"/>
      <c r="J36" s="82"/>
      <c r="K36" s="56">
        <f t="shared" si="2"/>
        <v>0</v>
      </c>
      <c r="L36" s="57">
        <f t="shared" si="1"/>
        <v>0</v>
      </c>
    </row>
    <row r="37" spans="1:12" x14ac:dyDescent="0.2">
      <c r="A37" s="76"/>
      <c r="B37" s="77"/>
      <c r="C37" s="78"/>
      <c r="D37" s="60">
        <f t="shared" si="0"/>
        <v>0</v>
      </c>
      <c r="E37" s="79"/>
      <c r="F37" s="71"/>
      <c r="G37" s="92"/>
      <c r="H37" s="81"/>
      <c r="I37" s="72"/>
      <c r="J37" s="82"/>
      <c r="K37" s="56">
        <f t="shared" si="2"/>
        <v>0</v>
      </c>
      <c r="L37" s="57">
        <f t="shared" si="1"/>
        <v>0</v>
      </c>
    </row>
    <row r="38" spans="1:12" x14ac:dyDescent="0.2">
      <c r="A38" s="76"/>
      <c r="B38" s="77"/>
      <c r="C38" s="78"/>
      <c r="D38" s="61">
        <f t="shared" si="0"/>
        <v>0</v>
      </c>
      <c r="E38" s="80"/>
      <c r="F38" s="71"/>
      <c r="G38" s="92"/>
      <c r="H38" s="81"/>
      <c r="I38" s="72"/>
      <c r="J38" s="82"/>
      <c r="K38" s="56">
        <f t="shared" si="2"/>
        <v>0</v>
      </c>
      <c r="L38" s="57">
        <f t="shared" si="1"/>
        <v>0</v>
      </c>
    </row>
    <row r="39" spans="1:12" x14ac:dyDescent="0.2">
      <c r="A39" s="76"/>
      <c r="B39" s="77"/>
      <c r="C39" s="78"/>
      <c r="D39" s="61">
        <f t="shared" si="0"/>
        <v>0</v>
      </c>
      <c r="E39" s="80"/>
      <c r="F39" s="71"/>
      <c r="G39" s="92"/>
      <c r="H39" s="81"/>
      <c r="I39" s="72"/>
      <c r="J39" s="82"/>
      <c r="K39" s="56">
        <f t="shared" si="2"/>
        <v>0</v>
      </c>
      <c r="L39" s="57">
        <f t="shared" si="1"/>
        <v>0</v>
      </c>
    </row>
    <row r="40" spans="1:12" x14ac:dyDescent="0.2">
      <c r="A40" s="76"/>
      <c r="B40" s="77"/>
      <c r="C40" s="78"/>
      <c r="D40" s="61">
        <f t="shared" si="0"/>
        <v>0</v>
      </c>
      <c r="E40" s="80"/>
      <c r="F40" s="71"/>
      <c r="G40" s="92"/>
      <c r="H40" s="81"/>
      <c r="I40" s="72"/>
      <c r="J40" s="82"/>
      <c r="K40" s="56">
        <f t="shared" si="2"/>
        <v>0</v>
      </c>
      <c r="L40" s="57">
        <f t="shared" si="1"/>
        <v>0</v>
      </c>
    </row>
    <row r="41" spans="1:12" x14ac:dyDescent="0.2">
      <c r="A41" s="76"/>
      <c r="B41" s="77"/>
      <c r="C41" s="78"/>
      <c r="D41" s="61">
        <f t="shared" si="0"/>
        <v>0</v>
      </c>
      <c r="E41" s="80"/>
      <c r="F41" s="71"/>
      <c r="G41" s="92"/>
      <c r="H41" s="81"/>
      <c r="I41" s="72"/>
      <c r="J41" s="82"/>
      <c r="K41" s="56">
        <f t="shared" si="2"/>
        <v>0</v>
      </c>
      <c r="L41" s="57">
        <f t="shared" si="1"/>
        <v>0</v>
      </c>
    </row>
    <row r="42" spans="1:12" x14ac:dyDescent="0.2">
      <c r="A42" s="76"/>
      <c r="B42" s="77"/>
      <c r="C42" s="78"/>
      <c r="D42" s="61">
        <f t="shared" si="0"/>
        <v>0</v>
      </c>
      <c r="E42" s="80"/>
      <c r="F42" s="71"/>
      <c r="G42" s="92"/>
      <c r="H42" s="81"/>
      <c r="I42" s="72"/>
      <c r="J42" s="82"/>
      <c r="K42" s="56">
        <f t="shared" si="2"/>
        <v>0</v>
      </c>
      <c r="L42" s="57">
        <f t="shared" si="1"/>
        <v>0</v>
      </c>
    </row>
    <row r="43" spans="1:12" x14ac:dyDescent="0.2">
      <c r="A43" s="97" t="s">
        <v>56</v>
      </c>
      <c r="B43" s="98"/>
      <c r="C43" s="99"/>
      <c r="D43" s="94">
        <f>SUM(D5:D42)</f>
        <v>0</v>
      </c>
      <c r="E43" s="94">
        <f>SUM(E5:E42)</f>
        <v>0</v>
      </c>
      <c r="F43" s="95">
        <f>SUM(F5:F42)</f>
        <v>0</v>
      </c>
      <c r="G43" s="95"/>
      <c r="H43" s="100"/>
      <c r="I43" s="96">
        <f>SUM(I5:I42)</f>
        <v>0</v>
      </c>
      <c r="J43" s="101"/>
      <c r="K43" s="57"/>
      <c r="L43" s="58">
        <f>SUM(L5:L42)</f>
        <v>0</v>
      </c>
    </row>
    <row r="44" spans="1:12" x14ac:dyDescent="0.2">
      <c r="E44" s="18" t="s">
        <v>59</v>
      </c>
    </row>
  </sheetData>
  <sheetProtection sheet="1" objects="1" scenarios="1" selectLockedCells="1"/>
  <mergeCells count="8">
    <mergeCell ref="A1:J1"/>
    <mergeCell ref="B4:C4"/>
    <mergeCell ref="D2:G2"/>
    <mergeCell ref="D3:G3"/>
    <mergeCell ref="A3:C3"/>
    <mergeCell ref="A2:C2"/>
    <mergeCell ref="H3:I3"/>
    <mergeCell ref="J2:K2"/>
  </mergeCells>
  <phoneticPr fontId="0" type="noConversion"/>
  <printOptions gridLines="1"/>
  <pageMargins left="0" right="0" top="0" bottom="0" header="0" footer="0"/>
  <pageSetup orientation="landscape" r:id="rId1"/>
  <headerFooter alignWithMargins="0"/>
  <ignoredErrors>
    <ignoredError sqref="D37 D38:D43"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G42"/>
  <sheetViews>
    <sheetView zoomScaleNormal="100" workbookViewId="0">
      <selection activeCell="A3" sqref="A3"/>
    </sheetView>
  </sheetViews>
  <sheetFormatPr defaultRowHeight="12.75" x14ac:dyDescent="0.2"/>
  <cols>
    <col min="1" max="1" width="11.42578125" style="69" customWidth="1"/>
    <col min="2" max="2" width="9.42578125" customWidth="1"/>
    <col min="4" max="4" width="10.7109375" customWidth="1"/>
    <col min="5" max="5" width="10.5703125" customWidth="1"/>
    <col min="6" max="6" width="12.140625" customWidth="1"/>
    <col min="7" max="7" width="12.85546875" customWidth="1"/>
  </cols>
  <sheetData>
    <row r="1" spans="1:7" ht="21" thickBot="1" x14ac:dyDescent="0.35">
      <c r="A1" s="67" t="s">
        <v>34</v>
      </c>
    </row>
    <row r="2" spans="1:7" s="19" customFormat="1" ht="50.25" customHeight="1" thickTop="1" thickBot="1" x14ac:dyDescent="0.25">
      <c r="A2" s="68" t="s">
        <v>27</v>
      </c>
      <c r="B2" s="23" t="s">
        <v>35</v>
      </c>
      <c r="C2" s="23" t="s">
        <v>36</v>
      </c>
      <c r="D2" s="23" t="s">
        <v>37</v>
      </c>
      <c r="E2" s="23" t="s">
        <v>38</v>
      </c>
      <c r="F2" s="23" t="s">
        <v>39</v>
      </c>
      <c r="G2" s="23" t="s">
        <v>40</v>
      </c>
    </row>
    <row r="3" spans="1:7" ht="13.5" thickTop="1" x14ac:dyDescent="0.2">
      <c r="A3" s="109"/>
      <c r="B3" s="110"/>
      <c r="C3" s="110"/>
      <c r="D3" s="21">
        <f>IF((OR(C3=" ",B3=" ")),0,IF((C3&lt;B3),((C3-B3)*24)+24,(C3-B3)*24))</f>
        <v>0</v>
      </c>
      <c r="E3" s="112"/>
      <c r="F3" s="112"/>
      <c r="G3" s="22">
        <f>SUM(F3-E3)</f>
        <v>0</v>
      </c>
    </row>
    <row r="4" spans="1:7" x14ac:dyDescent="0.2">
      <c r="A4" s="111"/>
      <c r="B4" s="77"/>
      <c r="C4" s="77"/>
      <c r="D4" s="21">
        <f>IF((OR(C4=" ",B4=" ")),0,IF((C4&lt;B4),((C4-B4)*24)+24,(C4-B4)*24))</f>
        <v>0</v>
      </c>
      <c r="E4" s="113"/>
      <c r="F4" s="113"/>
      <c r="G4" s="20">
        <f t="shared" ref="G4:G39" si="0">SUM(F4-E4)</f>
        <v>0</v>
      </c>
    </row>
    <row r="5" spans="1:7" x14ac:dyDescent="0.2">
      <c r="A5" s="111"/>
      <c r="B5" s="77"/>
      <c r="C5" s="77"/>
      <c r="D5" s="21">
        <f>IF((OR(C5=" ",B5=" ")),0,IF((C5&lt;B5),((C5-B5)*24)+24,(C5-B5)*24))</f>
        <v>0</v>
      </c>
      <c r="E5" s="113"/>
      <c r="F5" s="113"/>
      <c r="G5" s="20">
        <f t="shared" si="0"/>
        <v>0</v>
      </c>
    </row>
    <row r="6" spans="1:7" x14ac:dyDescent="0.2">
      <c r="A6" s="111"/>
      <c r="B6" s="77"/>
      <c r="C6" s="77"/>
      <c r="D6" s="21">
        <f t="shared" ref="D6:D39" si="1">IF((OR(C6=" ",B6=" ")),0,IF((C6&lt;B6),((C6-B6)*24)+24,(C6-B6)*24))</f>
        <v>0</v>
      </c>
      <c r="E6" s="113"/>
      <c r="F6" s="113"/>
      <c r="G6" s="20">
        <f t="shared" si="0"/>
        <v>0</v>
      </c>
    </row>
    <row r="7" spans="1:7" x14ac:dyDescent="0.2">
      <c r="A7" s="111"/>
      <c r="B7" s="77"/>
      <c r="C7" s="77"/>
      <c r="D7" s="21">
        <f t="shared" si="1"/>
        <v>0</v>
      </c>
      <c r="E7" s="113"/>
      <c r="F7" s="113"/>
      <c r="G7" s="20">
        <f t="shared" si="0"/>
        <v>0</v>
      </c>
    </row>
    <row r="8" spans="1:7" x14ac:dyDescent="0.2">
      <c r="A8" s="111"/>
      <c r="B8" s="77"/>
      <c r="C8" s="77"/>
      <c r="D8" s="21">
        <f t="shared" si="1"/>
        <v>0</v>
      </c>
      <c r="E8" s="113"/>
      <c r="F8" s="113"/>
      <c r="G8" s="20">
        <f t="shared" si="0"/>
        <v>0</v>
      </c>
    </row>
    <row r="9" spans="1:7" x14ac:dyDescent="0.2">
      <c r="A9" s="111"/>
      <c r="B9" s="77"/>
      <c r="C9" s="77"/>
      <c r="D9" s="21">
        <f t="shared" si="1"/>
        <v>0</v>
      </c>
      <c r="E9" s="113"/>
      <c r="F9" s="113"/>
      <c r="G9" s="20">
        <f t="shared" si="0"/>
        <v>0</v>
      </c>
    </row>
    <row r="10" spans="1:7" x14ac:dyDescent="0.2">
      <c r="A10" s="111"/>
      <c r="B10" s="77"/>
      <c r="C10" s="77"/>
      <c r="D10" s="21">
        <f t="shared" si="1"/>
        <v>0</v>
      </c>
      <c r="E10" s="113"/>
      <c r="F10" s="113"/>
      <c r="G10" s="20">
        <f t="shared" si="0"/>
        <v>0</v>
      </c>
    </row>
    <row r="11" spans="1:7" x14ac:dyDescent="0.2">
      <c r="A11" s="111"/>
      <c r="B11" s="77"/>
      <c r="C11" s="77"/>
      <c r="D11" s="21">
        <f t="shared" si="1"/>
        <v>0</v>
      </c>
      <c r="E11" s="113"/>
      <c r="F11" s="113"/>
      <c r="G11" s="20">
        <f t="shared" si="0"/>
        <v>0</v>
      </c>
    </row>
    <row r="12" spans="1:7" x14ac:dyDescent="0.2">
      <c r="A12" s="111"/>
      <c r="B12" s="77"/>
      <c r="C12" s="77"/>
      <c r="D12" s="21">
        <f t="shared" si="1"/>
        <v>0</v>
      </c>
      <c r="E12" s="113"/>
      <c r="F12" s="113"/>
      <c r="G12" s="20">
        <f t="shared" si="0"/>
        <v>0</v>
      </c>
    </row>
    <row r="13" spans="1:7" x14ac:dyDescent="0.2">
      <c r="A13" s="111"/>
      <c r="B13" s="77"/>
      <c r="C13" s="77"/>
      <c r="D13" s="21">
        <f t="shared" si="1"/>
        <v>0</v>
      </c>
      <c r="E13" s="113"/>
      <c r="F13" s="113"/>
      <c r="G13" s="20">
        <f t="shared" si="0"/>
        <v>0</v>
      </c>
    </row>
    <row r="14" spans="1:7" x14ac:dyDescent="0.2">
      <c r="A14" s="111"/>
      <c r="B14" s="77"/>
      <c r="C14" s="77"/>
      <c r="D14" s="21">
        <f t="shared" si="1"/>
        <v>0</v>
      </c>
      <c r="E14" s="113"/>
      <c r="F14" s="113"/>
      <c r="G14" s="20">
        <f t="shared" si="0"/>
        <v>0</v>
      </c>
    </row>
    <row r="15" spans="1:7" x14ac:dyDescent="0.2">
      <c r="A15" s="111"/>
      <c r="B15" s="77"/>
      <c r="C15" s="77"/>
      <c r="D15" s="21">
        <f t="shared" si="1"/>
        <v>0</v>
      </c>
      <c r="E15" s="113"/>
      <c r="F15" s="113"/>
      <c r="G15" s="20">
        <f t="shared" si="0"/>
        <v>0</v>
      </c>
    </row>
    <row r="16" spans="1:7" x14ac:dyDescent="0.2">
      <c r="A16" s="111"/>
      <c r="B16" s="77"/>
      <c r="C16" s="77"/>
      <c r="D16" s="21">
        <f t="shared" si="1"/>
        <v>0</v>
      </c>
      <c r="E16" s="113"/>
      <c r="F16" s="113"/>
      <c r="G16" s="20">
        <f t="shared" si="0"/>
        <v>0</v>
      </c>
    </row>
    <row r="17" spans="1:7" x14ac:dyDescent="0.2">
      <c r="A17" s="111"/>
      <c r="B17" s="77"/>
      <c r="C17" s="77"/>
      <c r="D17" s="21">
        <f t="shared" si="1"/>
        <v>0</v>
      </c>
      <c r="E17" s="113"/>
      <c r="F17" s="113"/>
      <c r="G17" s="20">
        <f t="shared" si="0"/>
        <v>0</v>
      </c>
    </row>
    <row r="18" spans="1:7" x14ac:dyDescent="0.2">
      <c r="A18" s="111"/>
      <c r="B18" s="77"/>
      <c r="C18" s="77"/>
      <c r="D18" s="21">
        <f t="shared" si="1"/>
        <v>0</v>
      </c>
      <c r="E18" s="113"/>
      <c r="F18" s="113"/>
      <c r="G18" s="20">
        <f t="shared" si="0"/>
        <v>0</v>
      </c>
    </row>
    <row r="19" spans="1:7" x14ac:dyDescent="0.2">
      <c r="A19" s="111"/>
      <c r="B19" s="77"/>
      <c r="C19" s="77"/>
      <c r="D19" s="21">
        <f t="shared" si="1"/>
        <v>0</v>
      </c>
      <c r="E19" s="113"/>
      <c r="F19" s="113"/>
      <c r="G19" s="20">
        <f t="shared" si="0"/>
        <v>0</v>
      </c>
    </row>
    <row r="20" spans="1:7" x14ac:dyDescent="0.2">
      <c r="A20" s="111"/>
      <c r="B20" s="77"/>
      <c r="C20" s="77"/>
      <c r="D20" s="21">
        <f t="shared" si="1"/>
        <v>0</v>
      </c>
      <c r="E20" s="113"/>
      <c r="F20" s="113"/>
      <c r="G20" s="20">
        <f t="shared" si="0"/>
        <v>0</v>
      </c>
    </row>
    <row r="21" spans="1:7" x14ac:dyDescent="0.2">
      <c r="A21" s="111"/>
      <c r="B21" s="77"/>
      <c r="C21" s="77"/>
      <c r="D21" s="21">
        <f t="shared" si="1"/>
        <v>0</v>
      </c>
      <c r="E21" s="113"/>
      <c r="F21" s="113"/>
      <c r="G21" s="20">
        <f t="shared" si="0"/>
        <v>0</v>
      </c>
    </row>
    <row r="22" spans="1:7" x14ac:dyDescent="0.2">
      <c r="A22" s="111"/>
      <c r="B22" s="77"/>
      <c r="C22" s="77"/>
      <c r="D22" s="21">
        <f t="shared" si="1"/>
        <v>0</v>
      </c>
      <c r="E22" s="113"/>
      <c r="F22" s="113"/>
      <c r="G22" s="20">
        <f t="shared" si="0"/>
        <v>0</v>
      </c>
    </row>
    <row r="23" spans="1:7" x14ac:dyDescent="0.2">
      <c r="A23" s="111"/>
      <c r="B23" s="77"/>
      <c r="C23" s="77"/>
      <c r="D23" s="21">
        <f t="shared" si="1"/>
        <v>0</v>
      </c>
      <c r="E23" s="113"/>
      <c r="F23" s="113"/>
      <c r="G23" s="20">
        <f t="shared" si="0"/>
        <v>0</v>
      </c>
    </row>
    <row r="24" spans="1:7" x14ac:dyDescent="0.2">
      <c r="A24" s="111"/>
      <c r="B24" s="77"/>
      <c r="C24" s="77"/>
      <c r="D24" s="21">
        <f t="shared" si="1"/>
        <v>0</v>
      </c>
      <c r="E24" s="113"/>
      <c r="F24" s="113"/>
      <c r="G24" s="20">
        <f t="shared" si="0"/>
        <v>0</v>
      </c>
    </row>
    <row r="25" spans="1:7" x14ac:dyDescent="0.2">
      <c r="A25" s="111"/>
      <c r="B25" s="77"/>
      <c r="C25" s="77"/>
      <c r="D25" s="21">
        <f t="shared" si="1"/>
        <v>0</v>
      </c>
      <c r="E25" s="113"/>
      <c r="F25" s="113"/>
      <c r="G25" s="20">
        <f t="shared" si="0"/>
        <v>0</v>
      </c>
    </row>
    <row r="26" spans="1:7" x14ac:dyDescent="0.2">
      <c r="A26" s="111"/>
      <c r="B26" s="77"/>
      <c r="C26" s="77"/>
      <c r="D26" s="21">
        <f t="shared" si="1"/>
        <v>0</v>
      </c>
      <c r="E26" s="113"/>
      <c r="F26" s="113"/>
      <c r="G26" s="20">
        <f t="shared" si="0"/>
        <v>0</v>
      </c>
    </row>
    <row r="27" spans="1:7" x14ac:dyDescent="0.2">
      <c r="A27" s="111"/>
      <c r="B27" s="77"/>
      <c r="C27" s="77"/>
      <c r="D27" s="21">
        <f t="shared" si="1"/>
        <v>0</v>
      </c>
      <c r="E27" s="113"/>
      <c r="F27" s="113"/>
      <c r="G27" s="20">
        <f t="shared" si="0"/>
        <v>0</v>
      </c>
    </row>
    <row r="28" spans="1:7" x14ac:dyDescent="0.2">
      <c r="A28" s="111"/>
      <c r="B28" s="77"/>
      <c r="C28" s="77"/>
      <c r="D28" s="21">
        <f t="shared" si="1"/>
        <v>0</v>
      </c>
      <c r="E28" s="113"/>
      <c r="F28" s="113"/>
      <c r="G28" s="20">
        <f t="shared" si="0"/>
        <v>0</v>
      </c>
    </row>
    <row r="29" spans="1:7" x14ac:dyDescent="0.2">
      <c r="A29" s="111"/>
      <c r="B29" s="77"/>
      <c r="C29" s="77"/>
      <c r="D29" s="21">
        <f t="shared" si="1"/>
        <v>0</v>
      </c>
      <c r="E29" s="113"/>
      <c r="F29" s="113"/>
      <c r="G29" s="20">
        <f t="shared" si="0"/>
        <v>0</v>
      </c>
    </row>
    <row r="30" spans="1:7" x14ac:dyDescent="0.2">
      <c r="A30" s="111"/>
      <c r="B30" s="77"/>
      <c r="C30" s="77"/>
      <c r="D30" s="21">
        <f t="shared" si="1"/>
        <v>0</v>
      </c>
      <c r="E30" s="113"/>
      <c r="F30" s="113"/>
      <c r="G30" s="20">
        <f t="shared" si="0"/>
        <v>0</v>
      </c>
    </row>
    <row r="31" spans="1:7" x14ac:dyDescent="0.2">
      <c r="A31" s="111"/>
      <c r="B31" s="77"/>
      <c r="C31" s="77"/>
      <c r="D31" s="21">
        <f t="shared" si="1"/>
        <v>0</v>
      </c>
      <c r="E31" s="113"/>
      <c r="F31" s="113"/>
      <c r="G31" s="20">
        <f t="shared" si="0"/>
        <v>0</v>
      </c>
    </row>
    <row r="32" spans="1:7" x14ac:dyDescent="0.2">
      <c r="A32" s="111"/>
      <c r="B32" s="77"/>
      <c r="C32" s="77"/>
      <c r="D32" s="21">
        <f t="shared" si="1"/>
        <v>0</v>
      </c>
      <c r="E32" s="113"/>
      <c r="F32" s="113"/>
      <c r="G32" s="20">
        <f t="shared" si="0"/>
        <v>0</v>
      </c>
    </row>
    <row r="33" spans="1:7" x14ac:dyDescent="0.2">
      <c r="A33" s="111"/>
      <c r="B33" s="77"/>
      <c r="C33" s="77"/>
      <c r="D33" s="21">
        <f t="shared" si="1"/>
        <v>0</v>
      </c>
      <c r="E33" s="113"/>
      <c r="F33" s="113"/>
      <c r="G33" s="20">
        <f t="shared" si="0"/>
        <v>0</v>
      </c>
    </row>
    <row r="34" spans="1:7" x14ac:dyDescent="0.2">
      <c r="A34" s="111"/>
      <c r="B34" s="77"/>
      <c r="C34" s="77"/>
      <c r="D34" s="21">
        <f t="shared" si="1"/>
        <v>0</v>
      </c>
      <c r="E34" s="113"/>
      <c r="F34" s="113"/>
      <c r="G34" s="20">
        <f t="shared" si="0"/>
        <v>0</v>
      </c>
    </row>
    <row r="35" spans="1:7" x14ac:dyDescent="0.2">
      <c r="A35" s="111"/>
      <c r="B35" s="77"/>
      <c r="C35" s="77"/>
      <c r="D35" s="21">
        <f t="shared" si="1"/>
        <v>0</v>
      </c>
      <c r="E35" s="113"/>
      <c r="F35" s="113"/>
      <c r="G35" s="20">
        <f t="shared" si="0"/>
        <v>0</v>
      </c>
    </row>
    <row r="36" spans="1:7" x14ac:dyDescent="0.2">
      <c r="A36" s="111"/>
      <c r="B36" s="77"/>
      <c r="C36" s="77"/>
      <c r="D36" s="21">
        <f t="shared" si="1"/>
        <v>0</v>
      </c>
      <c r="E36" s="113"/>
      <c r="F36" s="113"/>
      <c r="G36" s="20">
        <f t="shared" si="0"/>
        <v>0</v>
      </c>
    </row>
    <row r="37" spans="1:7" x14ac:dyDescent="0.2">
      <c r="A37" s="111"/>
      <c r="B37" s="77"/>
      <c r="C37" s="77"/>
      <c r="D37" s="21">
        <f t="shared" si="1"/>
        <v>0</v>
      </c>
      <c r="E37" s="113"/>
      <c r="F37" s="113"/>
      <c r="G37" s="20">
        <f t="shared" si="0"/>
        <v>0</v>
      </c>
    </row>
    <row r="38" spans="1:7" x14ac:dyDescent="0.2">
      <c r="A38" s="111"/>
      <c r="B38" s="77"/>
      <c r="C38" s="77"/>
      <c r="D38" s="21">
        <f t="shared" si="1"/>
        <v>0</v>
      </c>
      <c r="E38" s="113"/>
      <c r="F38" s="113"/>
      <c r="G38" s="20">
        <f t="shared" si="0"/>
        <v>0</v>
      </c>
    </row>
    <row r="39" spans="1:7" x14ac:dyDescent="0.2">
      <c r="A39" s="111"/>
      <c r="B39" s="77"/>
      <c r="C39" s="77"/>
      <c r="D39" s="21">
        <f t="shared" si="1"/>
        <v>0</v>
      </c>
      <c r="E39" s="113"/>
      <c r="F39" s="113"/>
      <c r="G39" s="20">
        <f t="shared" si="0"/>
        <v>0</v>
      </c>
    </row>
    <row r="40" spans="1:7" ht="13.5" thickBot="1" x14ac:dyDescent="0.25"/>
    <row r="41" spans="1:7" ht="14.25" thickTop="1" thickBot="1" x14ac:dyDescent="0.25">
      <c r="A41" s="70"/>
      <c r="B41" s="24"/>
      <c r="C41" s="25" t="s">
        <v>28</v>
      </c>
      <c r="D41" s="24">
        <f>SUM(D3:D39)</f>
        <v>0</v>
      </c>
      <c r="E41" s="24"/>
      <c r="F41" s="24"/>
      <c r="G41" s="26">
        <f>SUM(G3:G39)</f>
        <v>0</v>
      </c>
    </row>
    <row r="42" spans="1:7" ht="13.5" thickTop="1" x14ac:dyDescent="0.2"/>
  </sheetData>
  <sheetProtection sheet="1" objects="1" scenarios="1" selectLockedCells="1"/>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8"/>
  <sheetViews>
    <sheetView workbookViewId="0">
      <selection activeCell="J7" sqref="J7"/>
    </sheetView>
  </sheetViews>
  <sheetFormatPr defaultRowHeight="15" x14ac:dyDescent="0.25"/>
  <cols>
    <col min="1" max="1" width="7" style="139" customWidth="1"/>
    <col min="2" max="2" width="23" style="139" customWidth="1"/>
    <col min="3" max="3" width="10.140625" style="139" customWidth="1"/>
    <col min="4" max="4" width="8.140625" style="139" customWidth="1"/>
    <col min="5" max="5" width="7.5703125" style="139" customWidth="1"/>
    <col min="6" max="6" width="8.28515625" style="139" customWidth="1"/>
    <col min="7" max="7" width="9" style="139" customWidth="1"/>
    <col min="8" max="8" width="11.7109375" style="139" customWidth="1"/>
    <col min="9" max="9" width="12.7109375" style="139" customWidth="1"/>
    <col min="10" max="10" width="9.85546875" style="139" customWidth="1"/>
    <col min="11" max="11" width="11.28515625" style="139" customWidth="1"/>
    <col min="12" max="13" width="9.140625" style="139"/>
    <col min="14" max="14" width="0" style="139" hidden="1" customWidth="1"/>
    <col min="15" max="16384" width="9.140625" style="139"/>
  </cols>
  <sheetData>
    <row r="1" spans="1:14" ht="33.75" x14ac:dyDescent="0.5">
      <c r="A1" s="346" t="s">
        <v>154</v>
      </c>
      <c r="B1" s="346"/>
      <c r="C1" s="346"/>
      <c r="D1" s="346"/>
      <c r="E1" s="346"/>
      <c r="F1" s="346"/>
      <c r="G1" s="346"/>
      <c r="H1" s="346"/>
      <c r="I1" s="346"/>
      <c r="J1" s="346"/>
      <c r="K1" s="346"/>
    </row>
    <row r="2" spans="1:14" ht="18.75" x14ac:dyDescent="0.3">
      <c r="A2" s="146" t="s">
        <v>153</v>
      </c>
      <c r="C2" s="147">
        <f>INCIDENT_NAME</f>
        <v>0</v>
      </c>
      <c r="D2" s="147"/>
      <c r="E2" s="147"/>
      <c r="F2" s="147"/>
      <c r="G2" s="147"/>
      <c r="H2" s="147"/>
      <c r="I2" s="147"/>
      <c r="J2" s="147"/>
      <c r="K2" s="147"/>
    </row>
    <row r="3" spans="1:14" ht="18.75" x14ac:dyDescent="0.3">
      <c r="A3" s="146" t="s">
        <v>152</v>
      </c>
      <c r="C3" s="145">
        <f>INCIDENT_NUMBER</f>
        <v>0</v>
      </c>
      <c r="D3" s="145"/>
      <c r="E3" s="145"/>
      <c r="F3" s="145"/>
      <c r="G3" s="145"/>
      <c r="H3" s="145"/>
      <c r="I3" s="145"/>
      <c r="J3" s="145"/>
      <c r="K3" s="145"/>
    </row>
    <row r="4" spans="1:14" ht="18.75" x14ac:dyDescent="0.3">
      <c r="A4" s="146" t="s">
        <v>151</v>
      </c>
      <c r="C4" s="347"/>
      <c r="D4" s="347"/>
      <c r="E4" s="347"/>
      <c r="F4" s="347"/>
      <c r="G4" s="347"/>
      <c r="H4" s="347"/>
      <c r="I4" s="347"/>
      <c r="J4" s="347"/>
      <c r="K4" s="347"/>
    </row>
    <row r="5" spans="1:14" ht="19.5" customHeight="1" x14ac:dyDescent="0.25">
      <c r="C5" s="347"/>
      <c r="D5" s="347"/>
      <c r="E5" s="347"/>
      <c r="F5" s="347"/>
      <c r="G5" s="347"/>
      <c r="H5" s="347"/>
      <c r="I5" s="347"/>
      <c r="J5" s="347"/>
      <c r="K5" s="347"/>
    </row>
    <row r="6" spans="1:14" ht="66.75" customHeight="1" x14ac:dyDescent="0.25">
      <c r="A6" s="143" t="s">
        <v>27</v>
      </c>
      <c r="B6" s="143" t="s">
        <v>150</v>
      </c>
      <c r="C6" s="143" t="s">
        <v>149</v>
      </c>
      <c r="D6" s="144" t="s">
        <v>148</v>
      </c>
      <c r="E6" s="143" t="s">
        <v>147</v>
      </c>
      <c r="F6" s="143" t="s">
        <v>146</v>
      </c>
      <c r="G6" s="143" t="s">
        <v>145</v>
      </c>
      <c r="H6" s="143" t="s">
        <v>144</v>
      </c>
      <c r="I6" s="143" t="s">
        <v>143</v>
      </c>
      <c r="J6" s="143" t="s">
        <v>142</v>
      </c>
      <c r="K6" s="143" t="s">
        <v>141</v>
      </c>
    </row>
    <row r="7" spans="1:14" x14ac:dyDescent="0.25">
      <c r="A7" s="151"/>
      <c r="B7" s="148"/>
      <c r="C7" s="149"/>
      <c r="D7" s="149"/>
      <c r="E7" s="140">
        <f t="shared" ref="E7:E27" si="0">C7-D7</f>
        <v>0</v>
      </c>
      <c r="F7" s="148"/>
      <c r="G7" s="149"/>
      <c r="H7" s="142">
        <f t="shared" ref="H7:H27" si="1">IF(G7&gt;=(E7*F7),(E7*F7),G7)</f>
        <v>0</v>
      </c>
      <c r="I7" s="149"/>
      <c r="J7" s="148"/>
      <c r="K7" s="150"/>
      <c r="N7" s="139" t="s">
        <v>138</v>
      </c>
    </row>
    <row r="8" spans="1:14" x14ac:dyDescent="0.25">
      <c r="A8" s="151"/>
      <c r="B8" s="148"/>
      <c r="C8" s="149"/>
      <c r="D8" s="149"/>
      <c r="E8" s="140">
        <f t="shared" si="0"/>
        <v>0</v>
      </c>
      <c r="F8" s="148"/>
      <c r="G8" s="149"/>
      <c r="H8" s="142">
        <f t="shared" si="1"/>
        <v>0</v>
      </c>
      <c r="I8" s="149"/>
      <c r="J8" s="148"/>
      <c r="K8" s="150"/>
      <c r="N8" s="139" t="s">
        <v>139</v>
      </c>
    </row>
    <row r="9" spans="1:14" x14ac:dyDescent="0.25">
      <c r="A9" s="148"/>
      <c r="B9" s="148"/>
      <c r="C9" s="149"/>
      <c r="D9" s="149"/>
      <c r="E9" s="140">
        <f t="shared" si="0"/>
        <v>0</v>
      </c>
      <c r="F9" s="148"/>
      <c r="G9" s="149"/>
      <c r="H9" s="142">
        <f t="shared" si="1"/>
        <v>0</v>
      </c>
      <c r="I9" s="149"/>
      <c r="J9" s="148"/>
      <c r="K9" s="150"/>
    </row>
    <row r="10" spans="1:14" x14ac:dyDescent="0.25">
      <c r="A10" s="148"/>
      <c r="B10" s="148"/>
      <c r="C10" s="149"/>
      <c r="D10" s="149"/>
      <c r="E10" s="140">
        <f t="shared" si="0"/>
        <v>0</v>
      </c>
      <c r="F10" s="148"/>
      <c r="G10" s="149"/>
      <c r="H10" s="142">
        <f t="shared" si="1"/>
        <v>0</v>
      </c>
      <c r="I10" s="149"/>
      <c r="J10" s="148"/>
      <c r="K10" s="150"/>
    </row>
    <row r="11" spans="1:14" x14ac:dyDescent="0.25">
      <c r="A11" s="148"/>
      <c r="B11" s="148"/>
      <c r="C11" s="149"/>
      <c r="D11" s="149"/>
      <c r="E11" s="140">
        <f t="shared" si="0"/>
        <v>0</v>
      </c>
      <c r="F11" s="148"/>
      <c r="G11" s="149"/>
      <c r="H11" s="142">
        <f t="shared" si="1"/>
        <v>0</v>
      </c>
      <c r="I11" s="149"/>
      <c r="J11" s="148"/>
      <c r="K11" s="150"/>
    </row>
    <row r="12" spans="1:14" x14ac:dyDescent="0.25">
      <c r="A12" s="148"/>
      <c r="B12" s="148"/>
      <c r="C12" s="149"/>
      <c r="D12" s="149"/>
      <c r="E12" s="140">
        <f t="shared" si="0"/>
        <v>0</v>
      </c>
      <c r="F12" s="148"/>
      <c r="G12" s="149"/>
      <c r="H12" s="142">
        <f t="shared" si="1"/>
        <v>0</v>
      </c>
      <c r="I12" s="149"/>
      <c r="J12" s="148"/>
      <c r="K12" s="150"/>
    </row>
    <row r="13" spans="1:14" x14ac:dyDescent="0.25">
      <c r="A13" s="148"/>
      <c r="B13" s="148"/>
      <c r="C13" s="149"/>
      <c r="D13" s="149"/>
      <c r="E13" s="140">
        <f t="shared" si="0"/>
        <v>0</v>
      </c>
      <c r="F13" s="148"/>
      <c r="G13" s="149"/>
      <c r="H13" s="142">
        <f t="shared" si="1"/>
        <v>0</v>
      </c>
      <c r="I13" s="149"/>
      <c r="J13" s="148"/>
      <c r="K13" s="150"/>
    </row>
    <row r="14" spans="1:14" x14ac:dyDescent="0.25">
      <c r="A14" s="148"/>
      <c r="B14" s="148"/>
      <c r="C14" s="149"/>
      <c r="D14" s="149"/>
      <c r="E14" s="140">
        <f t="shared" si="0"/>
        <v>0</v>
      </c>
      <c r="F14" s="148"/>
      <c r="G14" s="149"/>
      <c r="H14" s="142">
        <f t="shared" si="1"/>
        <v>0</v>
      </c>
      <c r="I14" s="149"/>
      <c r="J14" s="148"/>
      <c r="K14" s="150"/>
    </row>
    <row r="15" spans="1:14" x14ac:dyDescent="0.25">
      <c r="A15" s="148"/>
      <c r="B15" s="148"/>
      <c r="C15" s="149"/>
      <c r="D15" s="149"/>
      <c r="E15" s="140">
        <f t="shared" si="0"/>
        <v>0</v>
      </c>
      <c r="F15" s="148"/>
      <c r="G15" s="149"/>
      <c r="H15" s="142">
        <f t="shared" si="1"/>
        <v>0</v>
      </c>
      <c r="I15" s="149"/>
      <c r="J15" s="148"/>
      <c r="K15" s="150"/>
    </row>
    <row r="16" spans="1:14" x14ac:dyDescent="0.25">
      <c r="A16" s="148"/>
      <c r="B16" s="148"/>
      <c r="C16" s="149"/>
      <c r="D16" s="149"/>
      <c r="E16" s="140">
        <f t="shared" si="0"/>
        <v>0</v>
      </c>
      <c r="F16" s="148"/>
      <c r="G16" s="149"/>
      <c r="H16" s="142">
        <f t="shared" si="1"/>
        <v>0</v>
      </c>
      <c r="I16" s="149"/>
      <c r="J16" s="148"/>
      <c r="K16" s="150"/>
    </row>
    <row r="17" spans="1:11" x14ac:dyDescent="0.25">
      <c r="A17" s="148"/>
      <c r="B17" s="148"/>
      <c r="C17" s="149"/>
      <c r="D17" s="149"/>
      <c r="E17" s="140">
        <f t="shared" si="0"/>
        <v>0</v>
      </c>
      <c r="F17" s="148"/>
      <c r="G17" s="149"/>
      <c r="H17" s="142">
        <f t="shared" si="1"/>
        <v>0</v>
      </c>
      <c r="I17" s="149"/>
      <c r="J17" s="148"/>
      <c r="K17" s="150"/>
    </row>
    <row r="18" spans="1:11" x14ac:dyDescent="0.25">
      <c r="A18" s="148"/>
      <c r="B18" s="148"/>
      <c r="C18" s="149"/>
      <c r="D18" s="149"/>
      <c r="E18" s="140">
        <f t="shared" si="0"/>
        <v>0</v>
      </c>
      <c r="F18" s="148"/>
      <c r="G18" s="149"/>
      <c r="H18" s="142">
        <f t="shared" si="1"/>
        <v>0</v>
      </c>
      <c r="I18" s="149"/>
      <c r="J18" s="148"/>
      <c r="K18" s="150"/>
    </row>
    <row r="19" spans="1:11" x14ac:dyDescent="0.25">
      <c r="A19" s="148"/>
      <c r="B19" s="148"/>
      <c r="C19" s="149"/>
      <c r="D19" s="149"/>
      <c r="E19" s="140">
        <f t="shared" si="0"/>
        <v>0</v>
      </c>
      <c r="F19" s="148"/>
      <c r="G19" s="149"/>
      <c r="H19" s="142">
        <f t="shared" si="1"/>
        <v>0</v>
      </c>
      <c r="I19" s="149"/>
      <c r="J19" s="148"/>
      <c r="K19" s="150"/>
    </row>
    <row r="20" spans="1:11" x14ac:dyDescent="0.25">
      <c r="A20" s="148"/>
      <c r="B20" s="148"/>
      <c r="C20" s="149"/>
      <c r="D20" s="149"/>
      <c r="E20" s="140">
        <f t="shared" si="0"/>
        <v>0</v>
      </c>
      <c r="F20" s="148"/>
      <c r="G20" s="149"/>
      <c r="H20" s="142">
        <f t="shared" si="1"/>
        <v>0</v>
      </c>
      <c r="I20" s="149"/>
      <c r="J20" s="148"/>
      <c r="K20" s="150"/>
    </row>
    <row r="21" spans="1:11" x14ac:dyDescent="0.25">
      <c r="A21" s="148"/>
      <c r="B21" s="148"/>
      <c r="C21" s="149"/>
      <c r="D21" s="149"/>
      <c r="E21" s="140">
        <f t="shared" si="0"/>
        <v>0</v>
      </c>
      <c r="F21" s="148"/>
      <c r="G21" s="149"/>
      <c r="H21" s="142">
        <f t="shared" si="1"/>
        <v>0</v>
      </c>
      <c r="I21" s="149"/>
      <c r="J21" s="148"/>
      <c r="K21" s="150"/>
    </row>
    <row r="22" spans="1:11" x14ac:dyDescent="0.25">
      <c r="A22" s="148"/>
      <c r="B22" s="148"/>
      <c r="C22" s="149"/>
      <c r="D22" s="149"/>
      <c r="E22" s="140">
        <f t="shared" si="0"/>
        <v>0</v>
      </c>
      <c r="F22" s="148"/>
      <c r="G22" s="149"/>
      <c r="H22" s="142">
        <f t="shared" si="1"/>
        <v>0</v>
      </c>
      <c r="I22" s="149"/>
      <c r="J22" s="148"/>
      <c r="K22" s="150"/>
    </row>
    <row r="23" spans="1:11" x14ac:dyDescent="0.25">
      <c r="A23" s="148"/>
      <c r="B23" s="148"/>
      <c r="C23" s="149"/>
      <c r="D23" s="149"/>
      <c r="E23" s="140">
        <f t="shared" si="0"/>
        <v>0</v>
      </c>
      <c r="F23" s="148"/>
      <c r="G23" s="149"/>
      <c r="H23" s="142">
        <f t="shared" si="1"/>
        <v>0</v>
      </c>
      <c r="I23" s="149"/>
      <c r="J23" s="148"/>
      <c r="K23" s="150"/>
    </row>
    <row r="24" spans="1:11" x14ac:dyDescent="0.25">
      <c r="A24" s="148"/>
      <c r="B24" s="148"/>
      <c r="C24" s="149"/>
      <c r="D24" s="149"/>
      <c r="E24" s="140">
        <f t="shared" si="0"/>
        <v>0</v>
      </c>
      <c r="F24" s="148"/>
      <c r="G24" s="149"/>
      <c r="H24" s="142">
        <f t="shared" si="1"/>
        <v>0</v>
      </c>
      <c r="I24" s="149"/>
      <c r="J24" s="148"/>
      <c r="K24" s="150"/>
    </row>
    <row r="25" spans="1:11" x14ac:dyDescent="0.25">
      <c r="A25" s="148"/>
      <c r="B25" s="148"/>
      <c r="C25" s="149"/>
      <c r="D25" s="149"/>
      <c r="E25" s="140">
        <f t="shared" si="0"/>
        <v>0</v>
      </c>
      <c r="F25" s="148"/>
      <c r="G25" s="149"/>
      <c r="H25" s="142">
        <f t="shared" si="1"/>
        <v>0</v>
      </c>
      <c r="I25" s="149"/>
      <c r="J25" s="148"/>
      <c r="K25" s="150"/>
    </row>
    <row r="26" spans="1:11" x14ac:dyDescent="0.25">
      <c r="A26" s="148"/>
      <c r="B26" s="148"/>
      <c r="C26" s="149"/>
      <c r="D26" s="149"/>
      <c r="E26" s="140">
        <f t="shared" si="0"/>
        <v>0</v>
      </c>
      <c r="F26" s="148"/>
      <c r="G26" s="149"/>
      <c r="H26" s="142">
        <f t="shared" si="1"/>
        <v>0</v>
      </c>
      <c r="I26" s="149"/>
      <c r="J26" s="148"/>
      <c r="K26" s="150"/>
    </row>
    <row r="27" spans="1:11" x14ac:dyDescent="0.25">
      <c r="A27" s="148"/>
      <c r="B27" s="148"/>
      <c r="C27" s="149"/>
      <c r="D27" s="149"/>
      <c r="E27" s="140">
        <f t="shared" si="0"/>
        <v>0</v>
      </c>
      <c r="F27" s="148"/>
      <c r="G27" s="149"/>
      <c r="H27" s="142">
        <f t="shared" si="1"/>
        <v>0</v>
      </c>
      <c r="I27" s="149"/>
      <c r="J27" s="148"/>
      <c r="K27" s="150"/>
    </row>
    <row r="28" spans="1:11" x14ac:dyDescent="0.25">
      <c r="A28" s="141"/>
      <c r="B28" s="141" t="s">
        <v>140</v>
      </c>
      <c r="C28" s="140">
        <f>H28+K28</f>
        <v>0</v>
      </c>
      <c r="D28" s="141"/>
      <c r="E28" s="141"/>
      <c r="F28" s="141"/>
      <c r="G28" s="141"/>
      <c r="H28" s="140">
        <f>SUM(H7:H27)</f>
        <v>0</v>
      </c>
      <c r="I28" s="141"/>
      <c r="J28" s="141"/>
      <c r="K28" s="140">
        <f>SUM(K7:K27)</f>
        <v>0</v>
      </c>
    </row>
  </sheetData>
  <sheetProtection sheet="1" objects="1" scenarios="1" formatRows="0" selectLockedCells="1"/>
  <mergeCells count="3">
    <mergeCell ref="A1:K1"/>
    <mergeCell ref="C4:K4"/>
    <mergeCell ref="C5:K5"/>
  </mergeCells>
  <dataValidations count="1">
    <dataValidation type="list" errorStyle="information" allowBlank="1" showInputMessage="1" errorTitle="Yes" error="Need to calculate max allowance and add appropriate taxes to total for total reimbursement" promptTitle="Over Lodging Allowance?" prompt="If over $91 per person, look up max allowance" sqref="J7:J27">
      <formula1>Yes</formula1>
    </dataValidation>
  </dataValidations>
  <pageMargins left="0.7" right="0.7" top="0.75" bottom="0.75" header="0.3" footer="0.3"/>
  <pageSetup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C32" sqref="C32"/>
    </sheetView>
  </sheetViews>
  <sheetFormatPr defaultRowHeight="15" x14ac:dyDescent="0.25"/>
  <cols>
    <col min="1" max="1" width="15.140625" style="153" customWidth="1"/>
    <col min="2" max="6" width="9.140625" style="153"/>
    <col min="7" max="7" width="9.140625" style="153" customWidth="1"/>
    <col min="8" max="8" width="5.140625" style="153" customWidth="1"/>
    <col min="9" max="9" width="11.5703125" style="153" customWidth="1"/>
    <col min="10" max="16384" width="9.140625" style="153"/>
  </cols>
  <sheetData>
    <row r="1" spans="1:13" ht="42.75" customHeight="1" x14ac:dyDescent="0.3">
      <c r="A1" s="348" t="s">
        <v>161</v>
      </c>
      <c r="B1" s="348"/>
      <c r="C1" s="348"/>
      <c r="D1" s="348"/>
      <c r="E1" s="348"/>
      <c r="F1" s="348"/>
      <c r="G1" s="348"/>
      <c r="H1" s="348"/>
      <c r="I1" s="152" t="s">
        <v>160</v>
      </c>
    </row>
    <row r="2" spans="1:13" ht="15.75" x14ac:dyDescent="0.25">
      <c r="A2" s="349" t="s">
        <v>210</v>
      </c>
      <c r="B2" s="349"/>
      <c r="C2" s="349"/>
      <c r="D2" s="349"/>
      <c r="E2" s="349"/>
      <c r="F2" s="349"/>
      <c r="G2" s="349"/>
      <c r="H2" s="349"/>
      <c r="I2" s="233" t="s">
        <v>209</v>
      </c>
    </row>
    <row r="3" spans="1:13" ht="7.5" customHeight="1" x14ac:dyDescent="0.25">
      <c r="I3" s="154"/>
    </row>
    <row r="4" spans="1:13" x14ac:dyDescent="0.25">
      <c r="A4" s="155" t="s">
        <v>159</v>
      </c>
      <c r="B4" s="156">
        <v>9</v>
      </c>
      <c r="C4" s="156">
        <v>9</v>
      </c>
      <c r="D4" s="156">
        <v>10</v>
      </c>
      <c r="E4" s="156">
        <v>11</v>
      </c>
      <c r="F4" s="156">
        <v>12</v>
      </c>
      <c r="G4" s="156">
        <v>13</v>
      </c>
      <c r="H4" s="157"/>
      <c r="I4" s="158">
        <v>12</v>
      </c>
    </row>
    <row r="5" spans="1:13" x14ac:dyDescent="0.25">
      <c r="A5" s="155" t="s">
        <v>158</v>
      </c>
      <c r="B5" s="156">
        <v>11</v>
      </c>
      <c r="C5" s="156">
        <v>11</v>
      </c>
      <c r="D5" s="156">
        <v>13</v>
      </c>
      <c r="E5" s="156">
        <v>14</v>
      </c>
      <c r="F5" s="156">
        <v>15</v>
      </c>
      <c r="G5" s="156">
        <v>16</v>
      </c>
      <c r="H5" s="157"/>
      <c r="I5" s="158">
        <v>16</v>
      </c>
    </row>
    <row r="6" spans="1:13" x14ac:dyDescent="0.25">
      <c r="A6" s="155" t="s">
        <v>157</v>
      </c>
      <c r="B6" s="156">
        <v>21</v>
      </c>
      <c r="C6" s="156">
        <v>24</v>
      </c>
      <c r="D6" s="156">
        <v>26</v>
      </c>
      <c r="E6" s="156">
        <v>29</v>
      </c>
      <c r="F6" s="156">
        <v>32</v>
      </c>
      <c r="G6" s="156">
        <v>35</v>
      </c>
      <c r="H6" s="157"/>
      <c r="I6" s="158">
        <v>27</v>
      </c>
    </row>
    <row r="7" spans="1:13" ht="15.75" thickBot="1" x14ac:dyDescent="0.3">
      <c r="A7" s="159" t="s">
        <v>156</v>
      </c>
      <c r="B7" s="160">
        <f t="shared" ref="B7:G7" si="0">SUM(B4:B6)</f>
        <v>41</v>
      </c>
      <c r="C7" s="160">
        <f t="shared" si="0"/>
        <v>44</v>
      </c>
      <c r="D7" s="160">
        <f t="shared" si="0"/>
        <v>49</v>
      </c>
      <c r="E7" s="160">
        <f t="shared" si="0"/>
        <v>54</v>
      </c>
      <c r="F7" s="160">
        <f t="shared" si="0"/>
        <v>59</v>
      </c>
      <c r="G7" s="160">
        <f t="shared" si="0"/>
        <v>64</v>
      </c>
      <c r="H7" s="161"/>
      <c r="I7" s="162">
        <f>SUM(I4:I6)</f>
        <v>55</v>
      </c>
    </row>
    <row r="8" spans="1:13" ht="6" customHeight="1" thickTop="1" x14ac:dyDescent="0.25">
      <c r="I8" s="154"/>
    </row>
    <row r="9" spans="1:13" ht="60" customHeight="1" thickBot="1" x14ac:dyDescent="0.3">
      <c r="A9" s="163" t="s">
        <v>155</v>
      </c>
      <c r="B9" s="164">
        <f t="shared" ref="B9:G9" si="1">B7*0.75</f>
        <v>30.75</v>
      </c>
      <c r="C9" s="164">
        <f t="shared" si="1"/>
        <v>33</v>
      </c>
      <c r="D9" s="164">
        <f t="shared" si="1"/>
        <v>36.75</v>
      </c>
      <c r="E9" s="164">
        <f t="shared" si="1"/>
        <v>40.5</v>
      </c>
      <c r="F9" s="164">
        <f t="shared" si="1"/>
        <v>44.25</v>
      </c>
      <c r="G9" s="164">
        <f t="shared" si="1"/>
        <v>48</v>
      </c>
      <c r="H9" s="165"/>
      <c r="I9" s="166">
        <f>I7*0.75</f>
        <v>41.25</v>
      </c>
    </row>
    <row r="10" spans="1:13" ht="8.25" customHeight="1" thickTop="1" x14ac:dyDescent="0.25">
      <c r="A10" s="234"/>
      <c r="B10" s="235"/>
      <c r="C10" s="235"/>
      <c r="D10" s="235"/>
      <c r="E10" s="235"/>
      <c r="F10" s="235"/>
      <c r="G10" s="235"/>
      <c r="H10" s="236"/>
      <c r="I10" s="237"/>
    </row>
    <row r="11" spans="1:13" ht="18" x14ac:dyDescent="0.25">
      <c r="A11" s="350" t="s">
        <v>212</v>
      </c>
      <c r="B11" s="350"/>
      <c r="C11" s="350"/>
      <c r="D11" s="350"/>
      <c r="E11" s="350"/>
      <c r="F11" s="350"/>
      <c r="G11" s="350"/>
      <c r="H11" s="350"/>
      <c r="I11" s="350"/>
      <c r="J11" s="350"/>
      <c r="K11" s="350"/>
      <c r="L11" s="226"/>
      <c r="M11" s="226"/>
    </row>
    <row r="12" spans="1:13" x14ac:dyDescent="0.25">
      <c r="A12" s="2"/>
      <c r="B12" s="133" t="s">
        <v>188</v>
      </c>
      <c r="C12"/>
      <c r="D12"/>
      <c r="E12" s="2"/>
      <c r="F12"/>
      <c r="G12"/>
      <c r="H12" t="s">
        <v>189</v>
      </c>
      <c r="I12"/>
      <c r="J12"/>
      <c r="K12"/>
      <c r="L12" s="38"/>
      <c r="M12" s="38"/>
    </row>
    <row r="13" spans="1:13" x14ac:dyDescent="0.25">
      <c r="A13" s="2"/>
      <c r="B13" s="133" t="s">
        <v>190</v>
      </c>
      <c r="C13"/>
      <c r="D13"/>
      <c r="E13"/>
      <c r="F13"/>
      <c r="G13"/>
      <c r="H13" s="2" t="s">
        <v>191</v>
      </c>
      <c r="I13"/>
      <c r="J13"/>
      <c r="K13"/>
      <c r="L13"/>
      <c r="M13" s="38"/>
    </row>
    <row r="14" spans="1:13" x14ac:dyDescent="0.25">
      <c r="A14" s="227" t="s">
        <v>192</v>
      </c>
      <c r="B14" s="227" t="s">
        <v>193</v>
      </c>
      <c r="C14" s="38"/>
      <c r="D14" s="38"/>
      <c r="E14" s="38"/>
      <c r="F14" s="38"/>
      <c r="G14" s="38"/>
      <c r="H14" s="38"/>
      <c r="I14" s="38"/>
      <c r="J14" s="38"/>
      <c r="K14" s="38"/>
      <c r="L14" s="38"/>
      <c r="M14" s="38"/>
    </row>
    <row r="15" spans="1:13" x14ac:dyDescent="0.25">
      <c r="A15" s="227"/>
      <c r="B15" s="227" t="s">
        <v>194</v>
      </c>
      <c r="C15" s="38"/>
      <c r="D15" s="38"/>
      <c r="E15" s="38"/>
      <c r="F15" s="38"/>
      <c r="G15" s="38"/>
      <c r="H15" s="38"/>
      <c r="I15" s="38"/>
      <c r="J15" s="38"/>
      <c r="K15" s="38"/>
      <c r="L15" s="38"/>
      <c r="M15" s="38"/>
    </row>
    <row r="16" spans="1:13" x14ac:dyDescent="0.25">
      <c r="A16" s="227"/>
      <c r="B16" s="227" t="s">
        <v>195</v>
      </c>
      <c r="C16" s="38"/>
      <c r="D16" s="38"/>
      <c r="E16" s="38"/>
      <c r="F16" s="38"/>
      <c r="G16" s="38"/>
      <c r="H16" s="38"/>
      <c r="I16" s="38"/>
      <c r="J16" s="38"/>
      <c r="K16" s="38"/>
      <c r="L16" s="38"/>
      <c r="M16" s="38"/>
    </row>
    <row r="17" spans="1:13" ht="15.75" x14ac:dyDescent="0.25">
      <c r="A17" s="38"/>
      <c r="B17" s="230" t="s">
        <v>196</v>
      </c>
      <c r="C17" s="38"/>
      <c r="D17" s="38"/>
      <c r="E17" s="38"/>
      <c r="F17" s="38"/>
      <c r="G17" s="38"/>
      <c r="H17" s="228"/>
      <c r="I17" s="229"/>
      <c r="J17" s="229"/>
      <c r="K17" s="38"/>
      <c r="L17" s="38"/>
      <c r="M17" s="38"/>
    </row>
    <row r="18" spans="1:13" x14ac:dyDescent="0.25">
      <c r="A18" s="38"/>
      <c r="B18" s="227" t="s">
        <v>197</v>
      </c>
      <c r="C18" s="38"/>
      <c r="D18" s="38"/>
      <c r="E18" s="38"/>
      <c r="F18" s="38"/>
      <c r="G18" s="38"/>
      <c r="H18" s="228"/>
      <c r="I18" s="229"/>
      <c r="J18" s="229"/>
      <c r="K18" s="38"/>
      <c r="L18" s="38"/>
      <c r="M18" s="38"/>
    </row>
    <row r="19" spans="1:13" x14ac:dyDescent="0.25">
      <c r="A19" s="227"/>
      <c r="B19" s="227" t="s">
        <v>198</v>
      </c>
      <c r="C19" s="38"/>
      <c r="D19" s="38"/>
      <c r="E19" s="38"/>
      <c r="F19" s="38"/>
      <c r="G19" s="38"/>
      <c r="H19" s="38"/>
      <c r="I19" s="38"/>
      <c r="J19" s="38"/>
      <c r="K19" s="38"/>
      <c r="L19" s="38"/>
      <c r="M19" s="38"/>
    </row>
    <row r="20" spans="1:13" x14ac:dyDescent="0.25">
      <c r="A20" s="227"/>
      <c r="B20" s="227" t="s">
        <v>213</v>
      </c>
      <c r="C20" s="38"/>
      <c r="D20" s="38"/>
      <c r="E20" s="38"/>
      <c r="F20" s="38"/>
      <c r="G20" s="38"/>
      <c r="H20" s="38"/>
      <c r="I20" s="38"/>
      <c r="J20" s="38"/>
      <c r="K20" s="38"/>
      <c r="L20" s="38"/>
      <c r="M20" s="38"/>
    </row>
    <row r="21" spans="1:13" x14ac:dyDescent="0.25">
      <c r="A21" s="38"/>
      <c r="B21" s="227" t="s">
        <v>199</v>
      </c>
      <c r="C21" s="38"/>
      <c r="D21" s="38"/>
      <c r="E21" s="38"/>
      <c r="F21" s="38"/>
      <c r="G21" s="38"/>
      <c r="H21" s="228"/>
      <c r="I21" s="229"/>
      <c r="J21" s="229"/>
      <c r="K21" s="38"/>
      <c r="L21" s="38"/>
      <c r="M21" s="38"/>
    </row>
    <row r="22" spans="1:13" x14ac:dyDescent="0.25">
      <c r="A22" s="38"/>
      <c r="B22" s="227" t="s">
        <v>211</v>
      </c>
      <c r="C22" s="38"/>
      <c r="D22" s="38"/>
      <c r="E22" s="38"/>
      <c r="F22" s="38"/>
      <c r="G22" s="38"/>
      <c r="H22" s="228"/>
      <c r="I22" s="229"/>
      <c r="J22" s="229"/>
      <c r="K22" s="38"/>
      <c r="L22" s="38"/>
      <c r="M22" s="38"/>
    </row>
    <row r="23" spans="1:13" x14ac:dyDescent="0.25">
      <c r="A23" s="227" t="s">
        <v>200</v>
      </c>
      <c r="B23" s="351" t="s">
        <v>201</v>
      </c>
      <c r="C23" s="351"/>
      <c r="D23" s="351"/>
      <c r="E23" s="351"/>
      <c r="F23" s="351"/>
      <c r="G23" s="351"/>
      <c r="H23" s="351"/>
      <c r="I23" s="351"/>
      <c r="J23" s="351"/>
      <c r="K23" s="351"/>
      <c r="L23" s="351"/>
      <c r="M23" s="351"/>
    </row>
    <row r="24" spans="1:13" x14ac:dyDescent="0.25">
      <c r="A24" s="38"/>
      <c r="B24" s="227" t="s">
        <v>202</v>
      </c>
    </row>
    <row r="25" spans="1:13" x14ac:dyDescent="0.25">
      <c r="A25" s="227"/>
      <c r="B25" s="227" t="s">
        <v>203</v>
      </c>
      <c r="C25" s="38"/>
      <c r="D25" s="38"/>
      <c r="E25" s="38"/>
      <c r="F25" s="38"/>
      <c r="G25" s="38"/>
      <c r="H25" s="228"/>
      <c r="I25" s="229"/>
      <c r="J25" s="229"/>
      <c r="K25" s="38"/>
      <c r="L25" s="38"/>
      <c r="M25" s="38"/>
    </row>
    <row r="26" spans="1:13" x14ac:dyDescent="0.25">
      <c r="A26" s="227"/>
      <c r="B26" s="227" t="s">
        <v>204</v>
      </c>
      <c r="C26" s="38"/>
      <c r="D26" s="38"/>
      <c r="E26" s="38"/>
      <c r="F26" s="38"/>
      <c r="G26" s="38"/>
      <c r="H26" s="228"/>
      <c r="I26" s="229"/>
      <c r="J26" s="229"/>
      <c r="K26" s="38"/>
      <c r="L26" s="38"/>
      <c r="M26" s="38"/>
    </row>
    <row r="27" spans="1:13" x14ac:dyDescent="0.25">
      <c r="A27" s="38"/>
      <c r="B27" s="227" t="s">
        <v>205</v>
      </c>
      <c r="C27" s="38"/>
      <c r="D27" s="38"/>
      <c r="E27" s="38"/>
      <c r="F27" s="38"/>
      <c r="G27" s="38"/>
      <c r="H27" s="228"/>
      <c r="I27" s="229"/>
      <c r="J27" s="229"/>
      <c r="K27" s="38"/>
      <c r="L27" s="38"/>
      <c r="M27" s="38"/>
    </row>
    <row r="28" spans="1:13" x14ac:dyDescent="0.25">
      <c r="A28" s="38"/>
      <c r="B28" s="227" t="s">
        <v>206</v>
      </c>
      <c r="C28" s="2"/>
      <c r="D28" s="38"/>
      <c r="E28" s="38"/>
      <c r="F28" s="38"/>
      <c r="G28" s="38"/>
      <c r="H28" s="228"/>
      <c r="I28" s="229"/>
      <c r="J28" s="229"/>
      <c r="K28" s="38"/>
      <c r="L28" s="38"/>
      <c r="M28" s="38"/>
    </row>
    <row r="29" spans="1:13" x14ac:dyDescent="0.25">
      <c r="A29" s="38"/>
      <c r="B29" s="227" t="s">
        <v>207</v>
      </c>
      <c r="C29" s="38"/>
      <c r="D29" s="38"/>
      <c r="E29" s="38"/>
      <c r="F29" s="38"/>
      <c r="G29" s="38"/>
      <c r="H29" s="38"/>
      <c r="I29" s="38"/>
      <c r="J29" s="38"/>
      <c r="K29" s="38"/>
      <c r="L29" s="38"/>
      <c r="M29" s="38"/>
    </row>
    <row r="30" spans="1:13" ht="18" x14ac:dyDescent="0.25">
      <c r="A30" s="38"/>
      <c r="B30" s="231" t="s">
        <v>208</v>
      </c>
      <c r="C30" s="2"/>
      <c r="D30" s="38"/>
      <c r="E30" s="38"/>
      <c r="F30" s="38"/>
      <c r="G30" s="38"/>
      <c r="H30" s="228"/>
      <c r="I30" s="229"/>
      <c r="J30" s="229"/>
      <c r="K30" s="38"/>
      <c r="L30" s="38"/>
      <c r="M30" s="38"/>
    </row>
    <row r="31" spans="1:13" x14ac:dyDescent="0.25">
      <c r="A31" s="38"/>
      <c r="C31" s="38"/>
      <c r="D31" s="38"/>
      <c r="E31" s="38"/>
      <c r="F31" s="232"/>
      <c r="G31" s="38"/>
      <c r="H31" s="38"/>
      <c r="I31" s="38"/>
      <c r="J31" s="38"/>
      <c r="K31" s="38"/>
      <c r="L31" s="38"/>
      <c r="M31" s="38"/>
    </row>
  </sheetData>
  <sheetProtection formatRows="0" selectLockedCells="1"/>
  <mergeCells count="4">
    <mergeCell ref="A1:H1"/>
    <mergeCell ref="A2:H2"/>
    <mergeCell ref="A11:K11"/>
    <mergeCell ref="B23:M23"/>
  </mergeCells>
  <hyperlinks>
    <hyperlink ref="B12" r:id="rId1"/>
    <hyperlink ref="B13" r:id="rId2"/>
  </hyperlinks>
  <pageMargins left="0.25" right="0.25" top="0.75" bottom="0.75" header="0.3" footer="0.3"/>
  <pageSetup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P43"/>
  <sheetViews>
    <sheetView workbookViewId="0">
      <selection activeCell="A41" sqref="A41:XFD44"/>
    </sheetView>
  </sheetViews>
  <sheetFormatPr defaultRowHeight="12.75" x14ac:dyDescent="0.2"/>
  <cols>
    <col min="1" max="1" width="23.85546875" customWidth="1"/>
    <col min="2" max="2" width="10.5703125" customWidth="1"/>
    <col min="3" max="3" width="13.85546875" customWidth="1"/>
    <col min="4" max="4" width="10.7109375" style="169" customWidth="1"/>
    <col min="5" max="5" width="10.5703125" style="169" customWidth="1"/>
    <col min="6" max="6" width="10.28515625" style="169" customWidth="1"/>
    <col min="7" max="7" width="11.85546875" style="169" customWidth="1"/>
    <col min="8" max="8" width="11.85546875" customWidth="1"/>
    <col min="9" max="9" width="10.42578125" customWidth="1"/>
    <col min="10" max="10" width="10.42578125" style="167" customWidth="1"/>
    <col min="11" max="11" width="16.42578125" bestFit="1" customWidth="1"/>
    <col min="12" max="12" width="11.85546875" customWidth="1"/>
  </cols>
  <sheetData>
    <row r="1" spans="1:16" s="17" customFormat="1" ht="23.25" x14ac:dyDescent="0.35">
      <c r="A1" s="352" t="s">
        <v>99</v>
      </c>
      <c r="B1" s="352"/>
      <c r="C1" s="352"/>
      <c r="D1" s="352"/>
      <c r="E1" s="352"/>
      <c r="F1" s="352"/>
      <c r="G1" s="352"/>
      <c r="H1" s="352"/>
      <c r="I1" s="352"/>
      <c r="J1" s="352"/>
      <c r="K1" s="352"/>
      <c r="L1" s="352"/>
      <c r="M1" s="16"/>
      <c r="N1" s="16"/>
      <c r="O1" s="16"/>
      <c r="P1" s="16"/>
    </row>
    <row r="2" spans="1:16" s="17" customFormat="1" ht="31.5" customHeight="1" x14ac:dyDescent="0.3">
      <c r="A2" s="114" t="s">
        <v>97</v>
      </c>
      <c r="B2" s="115"/>
      <c r="C2" s="353"/>
      <c r="D2" s="353"/>
      <c r="E2" s="353"/>
      <c r="F2" s="353"/>
      <c r="G2" s="353"/>
      <c r="H2" s="355" t="s">
        <v>98</v>
      </c>
      <c r="I2" s="355"/>
      <c r="J2" s="354"/>
      <c r="K2" s="354"/>
      <c r="L2" s="354"/>
      <c r="M2" s="16"/>
      <c r="N2" s="16"/>
      <c r="O2" s="16"/>
      <c r="P2" s="16"/>
    </row>
    <row r="3" spans="1:16" ht="50.25" customHeight="1" x14ac:dyDescent="0.2">
      <c r="A3" s="213" t="s">
        <v>30</v>
      </c>
      <c r="B3" s="213" t="s">
        <v>168</v>
      </c>
      <c r="C3" s="214" t="s">
        <v>169</v>
      </c>
      <c r="D3" s="215" t="s">
        <v>170</v>
      </c>
      <c r="E3" s="215" t="s">
        <v>171</v>
      </c>
      <c r="F3" s="215" t="s">
        <v>172</v>
      </c>
      <c r="G3" s="215" t="s">
        <v>29</v>
      </c>
      <c r="H3" s="214" t="s">
        <v>173</v>
      </c>
      <c r="I3" s="214" t="s">
        <v>174</v>
      </c>
      <c r="J3" s="216" t="s">
        <v>164</v>
      </c>
      <c r="K3" s="212" t="s">
        <v>32</v>
      </c>
      <c r="L3" s="212" t="s">
        <v>33</v>
      </c>
      <c r="M3" s="1"/>
      <c r="N3" s="1"/>
      <c r="O3" s="168"/>
      <c r="P3" s="1"/>
    </row>
    <row r="4" spans="1:16" ht="15" x14ac:dyDescent="0.25">
      <c r="A4" s="170"/>
      <c r="B4" s="171"/>
      <c r="C4" s="172"/>
      <c r="D4" s="174"/>
      <c r="E4" s="175"/>
      <c r="F4" s="174"/>
      <c r="G4" s="175"/>
      <c r="H4" s="176"/>
      <c r="I4" s="188"/>
      <c r="J4" s="178"/>
      <c r="K4" s="179" t="e">
        <f>(C4*(1+SUM(D4:G4))+H4+I4)/J4</f>
        <v>#DIV/0!</v>
      </c>
      <c r="L4" s="179" t="e">
        <f>(C4*1.5)*(1+SUM(D4:G4))/J4</f>
        <v>#DIV/0!</v>
      </c>
      <c r="M4" s="1"/>
      <c r="N4" s="1"/>
      <c r="O4" s="1"/>
      <c r="P4" s="1"/>
    </row>
    <row r="5" spans="1:16" ht="15" x14ac:dyDescent="0.25">
      <c r="A5" s="170"/>
      <c r="B5" s="171"/>
      <c r="C5" s="172"/>
      <c r="D5" s="174"/>
      <c r="E5" s="175"/>
      <c r="F5" s="174"/>
      <c r="G5" s="175"/>
      <c r="H5" s="176"/>
      <c r="I5" s="188"/>
      <c r="J5" s="178"/>
      <c r="K5" s="179" t="e">
        <f t="shared" ref="K5:K7" si="0">(C5*(1+SUM(D5:G5))+H5+I5)/J5</f>
        <v>#DIV/0!</v>
      </c>
      <c r="L5" s="179" t="e">
        <f t="shared" ref="L5:L7" si="1">(C5*1.5)*(1+SUM(D5:G5))/J5</f>
        <v>#DIV/0!</v>
      </c>
    </row>
    <row r="6" spans="1:16" ht="15" x14ac:dyDescent="0.25">
      <c r="A6" s="170"/>
      <c r="B6" s="171"/>
      <c r="C6" s="172"/>
      <c r="D6" s="174"/>
      <c r="E6" s="175"/>
      <c r="F6" s="174"/>
      <c r="G6" s="175"/>
      <c r="H6" s="176"/>
      <c r="I6" s="188"/>
      <c r="J6" s="178"/>
      <c r="K6" s="179" t="e">
        <f t="shared" si="0"/>
        <v>#DIV/0!</v>
      </c>
      <c r="L6" s="179" t="e">
        <f t="shared" si="1"/>
        <v>#DIV/0!</v>
      </c>
    </row>
    <row r="7" spans="1:16" ht="15" x14ac:dyDescent="0.25">
      <c r="A7" s="170"/>
      <c r="B7" s="171"/>
      <c r="C7" s="172"/>
      <c r="D7" s="174"/>
      <c r="E7" s="175"/>
      <c r="F7" s="174"/>
      <c r="G7" s="175"/>
      <c r="H7" s="176"/>
      <c r="I7" s="188"/>
      <c r="J7" s="178"/>
      <c r="K7" s="179" t="e">
        <f t="shared" si="0"/>
        <v>#DIV/0!</v>
      </c>
      <c r="L7" s="179" t="e">
        <f t="shared" si="1"/>
        <v>#DIV/0!</v>
      </c>
    </row>
    <row r="8" spans="1:16" ht="15" x14ac:dyDescent="0.25">
      <c r="A8" s="170"/>
      <c r="B8" s="171"/>
      <c r="C8" s="172"/>
      <c r="D8" s="174"/>
      <c r="E8" s="175"/>
      <c r="F8" s="174"/>
      <c r="G8" s="175"/>
      <c r="H8" s="176"/>
      <c r="I8" s="188"/>
      <c r="J8" s="178"/>
      <c r="K8" s="179" t="e">
        <f t="shared" ref="K8:K13" si="2">(C8*(1+SUM(D8:G8))+H8+I8)/J8</f>
        <v>#DIV/0!</v>
      </c>
      <c r="L8" s="179" t="e">
        <f t="shared" ref="L8:L13" si="3">(C8*1.5)*(1+SUM(D8:G8))/J8</f>
        <v>#DIV/0!</v>
      </c>
    </row>
    <row r="9" spans="1:16" ht="15" x14ac:dyDescent="0.25">
      <c r="A9" s="170"/>
      <c r="B9" s="171"/>
      <c r="C9" s="172"/>
      <c r="D9" s="174"/>
      <c r="E9" s="175"/>
      <c r="F9" s="174"/>
      <c r="G9" s="175"/>
      <c r="H9" s="176"/>
      <c r="I9" s="188"/>
      <c r="J9" s="178"/>
      <c r="K9" s="179" t="e">
        <f t="shared" si="2"/>
        <v>#DIV/0!</v>
      </c>
      <c r="L9" s="179" t="e">
        <f t="shared" si="3"/>
        <v>#DIV/0!</v>
      </c>
    </row>
    <row r="10" spans="1:16" ht="15" x14ac:dyDescent="0.25">
      <c r="A10" s="170"/>
      <c r="B10" s="171"/>
      <c r="C10" s="172"/>
      <c r="D10" s="174"/>
      <c r="E10" s="175"/>
      <c r="F10" s="174"/>
      <c r="G10" s="175"/>
      <c r="H10" s="176"/>
      <c r="I10" s="188"/>
      <c r="J10" s="178"/>
      <c r="K10" s="179" t="e">
        <f t="shared" si="2"/>
        <v>#DIV/0!</v>
      </c>
      <c r="L10" s="179" t="e">
        <f t="shared" si="3"/>
        <v>#DIV/0!</v>
      </c>
    </row>
    <row r="11" spans="1:16" ht="15" x14ac:dyDescent="0.25">
      <c r="A11" s="170"/>
      <c r="B11" s="171"/>
      <c r="C11" s="172"/>
      <c r="D11" s="174"/>
      <c r="E11" s="175"/>
      <c r="F11" s="174"/>
      <c r="G11" s="175"/>
      <c r="H11" s="176"/>
      <c r="I11" s="188"/>
      <c r="J11" s="178"/>
      <c r="K11" s="179" t="e">
        <f t="shared" si="2"/>
        <v>#DIV/0!</v>
      </c>
      <c r="L11" s="179" t="e">
        <f t="shared" si="3"/>
        <v>#DIV/0!</v>
      </c>
    </row>
    <row r="12" spans="1:16" ht="15" x14ac:dyDescent="0.25">
      <c r="A12" s="170"/>
      <c r="B12" s="171"/>
      <c r="C12" s="172"/>
      <c r="D12" s="174"/>
      <c r="E12" s="175"/>
      <c r="F12" s="174"/>
      <c r="G12" s="175"/>
      <c r="H12" s="176"/>
      <c r="I12" s="188"/>
      <c r="J12" s="178"/>
      <c r="K12" s="179" t="e">
        <f t="shared" si="2"/>
        <v>#DIV/0!</v>
      </c>
      <c r="L12" s="179" t="e">
        <f t="shared" si="3"/>
        <v>#DIV/0!</v>
      </c>
    </row>
    <row r="13" spans="1:16" ht="15" x14ac:dyDescent="0.25">
      <c r="A13" s="170"/>
      <c r="B13" s="171"/>
      <c r="C13" s="172"/>
      <c r="D13" s="174"/>
      <c r="E13" s="175"/>
      <c r="F13" s="174"/>
      <c r="G13" s="175"/>
      <c r="H13" s="176"/>
      <c r="I13" s="188"/>
      <c r="J13" s="178"/>
      <c r="K13" s="179" t="e">
        <f t="shared" si="2"/>
        <v>#DIV/0!</v>
      </c>
      <c r="L13" s="179" t="e">
        <f t="shared" si="3"/>
        <v>#DIV/0!</v>
      </c>
    </row>
    <row r="14" spans="1:16" ht="15" x14ac:dyDescent="0.25">
      <c r="A14" s="170"/>
      <c r="B14" s="173"/>
      <c r="C14" s="172"/>
      <c r="D14" s="174"/>
      <c r="E14" s="175"/>
      <c r="F14" s="174"/>
      <c r="G14" s="175"/>
      <c r="H14" s="176"/>
      <c r="I14" s="188"/>
      <c r="J14" s="178"/>
      <c r="K14" s="179" t="e">
        <v>#DIV/0!</v>
      </c>
      <c r="L14" s="179" t="e">
        <v>#DIV/0!</v>
      </c>
    </row>
    <row r="15" spans="1:16" ht="15" x14ac:dyDescent="0.25">
      <c r="A15" s="170"/>
      <c r="B15" s="173"/>
      <c r="C15" s="172"/>
      <c r="D15" s="174"/>
      <c r="E15" s="175"/>
      <c r="F15" s="174"/>
      <c r="G15" s="175"/>
      <c r="H15" s="176"/>
      <c r="I15" s="188"/>
      <c r="J15" s="178"/>
      <c r="K15" s="179" t="e">
        <v>#DIV/0!</v>
      </c>
      <c r="L15" s="179" t="e">
        <v>#DIV/0!</v>
      </c>
    </row>
    <row r="16" spans="1:16" ht="15" x14ac:dyDescent="0.25">
      <c r="A16" s="170"/>
      <c r="B16" s="173"/>
      <c r="C16" s="172"/>
      <c r="D16" s="174"/>
      <c r="E16" s="175"/>
      <c r="F16" s="174"/>
      <c r="G16" s="175"/>
      <c r="H16" s="176"/>
      <c r="I16" s="188"/>
      <c r="J16" s="178"/>
      <c r="K16" s="179" t="e">
        <v>#DIV/0!</v>
      </c>
      <c r="L16" s="179" t="e">
        <v>#DIV/0!</v>
      </c>
    </row>
    <row r="17" spans="1:13" ht="15" x14ac:dyDescent="0.25">
      <c r="A17" s="170"/>
      <c r="B17" s="173"/>
      <c r="C17" s="172"/>
      <c r="D17" s="174"/>
      <c r="E17" s="175"/>
      <c r="F17" s="174"/>
      <c r="G17" s="175"/>
      <c r="H17" s="176"/>
      <c r="I17" s="188"/>
      <c r="J17" s="178"/>
      <c r="K17" s="179" t="e">
        <v>#DIV/0!</v>
      </c>
      <c r="L17" s="179" t="e">
        <v>#DIV/0!</v>
      </c>
    </row>
    <row r="18" spans="1:13" ht="15" x14ac:dyDescent="0.25">
      <c r="A18" s="170"/>
      <c r="B18" s="173"/>
      <c r="C18" s="172"/>
      <c r="D18" s="174"/>
      <c r="E18" s="175"/>
      <c r="F18" s="174"/>
      <c r="G18" s="175"/>
      <c r="H18" s="176"/>
      <c r="I18" s="188"/>
      <c r="J18" s="178"/>
      <c r="K18" s="179" t="e">
        <v>#DIV/0!</v>
      </c>
      <c r="L18" s="179" t="e">
        <v>#DIV/0!</v>
      </c>
    </row>
    <row r="19" spans="1:13" ht="15" x14ac:dyDescent="0.25">
      <c r="A19" s="170"/>
      <c r="B19" s="171"/>
      <c r="C19" s="172"/>
      <c r="D19" s="174"/>
      <c r="E19" s="175"/>
      <c r="F19" s="174"/>
      <c r="G19" s="175"/>
      <c r="H19" s="176"/>
      <c r="I19" s="188"/>
      <c r="J19" s="178"/>
      <c r="K19" s="179" t="e">
        <v>#DIV/0!</v>
      </c>
      <c r="L19" s="179" t="e">
        <v>#DIV/0!</v>
      </c>
    </row>
    <row r="20" spans="1:13" ht="23.25" customHeight="1" x14ac:dyDescent="0.4">
      <c r="A20" s="180" t="s">
        <v>167</v>
      </c>
      <c r="B20" s="181"/>
      <c r="C20" s="182"/>
      <c r="D20" s="183"/>
      <c r="E20" s="184"/>
      <c r="F20" s="183"/>
      <c r="G20" s="184"/>
      <c r="H20" s="185"/>
      <c r="I20" s="186"/>
      <c r="J20" s="187"/>
      <c r="K20" s="185"/>
      <c r="L20" s="185"/>
    </row>
    <row r="21" spans="1:13" ht="15" x14ac:dyDescent="0.25">
      <c r="A21" s="170" t="s">
        <v>165</v>
      </c>
      <c r="B21" s="173"/>
      <c r="C21" s="172"/>
      <c r="D21" s="174"/>
      <c r="E21" s="175"/>
      <c r="F21" s="174"/>
      <c r="G21" s="175"/>
      <c r="H21" s="176"/>
      <c r="I21" s="177"/>
      <c r="J21" s="178"/>
      <c r="K21" s="179" t="e">
        <f t="shared" ref="K21:K23" si="4">(C21*(1+SUM(D21:G21))+H21+I21)/J21</f>
        <v>#DIV/0!</v>
      </c>
      <c r="L21" s="179" t="e">
        <f t="shared" ref="L21:L23" si="5">(C21*1.5)*(1+SUM(D21:G21))/J21</f>
        <v>#DIV/0!</v>
      </c>
    </row>
    <row r="22" spans="1:13" ht="15" x14ac:dyDescent="0.25">
      <c r="A22" s="170" t="s">
        <v>166</v>
      </c>
      <c r="B22" s="173"/>
      <c r="C22" s="172"/>
      <c r="D22" s="174"/>
      <c r="E22" s="175"/>
      <c r="F22" s="174"/>
      <c r="G22" s="175"/>
      <c r="H22" s="176"/>
      <c r="I22" s="177"/>
      <c r="J22" s="178"/>
      <c r="K22" s="179" t="e">
        <f t="shared" si="4"/>
        <v>#DIV/0!</v>
      </c>
      <c r="L22" s="179" t="e">
        <f t="shared" si="5"/>
        <v>#DIV/0!</v>
      </c>
    </row>
    <row r="23" spans="1:13" ht="15" x14ac:dyDescent="0.25">
      <c r="A23" s="170" t="s">
        <v>175</v>
      </c>
      <c r="B23" s="173"/>
      <c r="C23" s="172"/>
      <c r="D23" s="174"/>
      <c r="E23" s="175"/>
      <c r="F23" s="174"/>
      <c r="G23" s="175"/>
      <c r="H23" s="176"/>
      <c r="I23" s="177"/>
      <c r="J23" s="178"/>
      <c r="K23" s="179" t="e">
        <f t="shared" si="4"/>
        <v>#DIV/0!</v>
      </c>
      <c r="L23" s="179" t="e">
        <f t="shared" si="5"/>
        <v>#DIV/0!</v>
      </c>
    </row>
    <row r="24" spans="1:13" ht="15" x14ac:dyDescent="0.25">
      <c r="A24" s="170" t="s">
        <v>176</v>
      </c>
      <c r="B24" s="217"/>
      <c r="C24" s="218"/>
      <c r="D24" s="174"/>
      <c r="E24" s="175"/>
      <c r="F24" s="174"/>
      <c r="G24" s="175"/>
      <c r="H24" s="176"/>
      <c r="I24" s="177"/>
      <c r="J24" s="178"/>
      <c r="K24" s="179" t="e">
        <f t="shared" ref="K24:K25" si="6">(C24*(1+SUM(D24:G24))+H24+I24)/J24</f>
        <v>#DIV/0!</v>
      </c>
      <c r="L24" s="179" t="e">
        <f t="shared" ref="L24:L25" si="7">(C24*1.5)*(1+SUM(D24:G24))/J24</f>
        <v>#DIV/0!</v>
      </c>
    </row>
    <row r="25" spans="1:13" ht="15" x14ac:dyDescent="0.25">
      <c r="A25" s="170" t="s">
        <v>177</v>
      </c>
      <c r="B25" s="192"/>
      <c r="C25" s="192"/>
      <c r="D25" s="174"/>
      <c r="E25" s="175"/>
      <c r="F25" s="174"/>
      <c r="G25" s="175"/>
      <c r="H25" s="176"/>
      <c r="I25" s="177"/>
      <c r="J25" s="178"/>
      <c r="K25" s="179" t="e">
        <f t="shared" si="6"/>
        <v>#DIV/0!</v>
      </c>
      <c r="L25" s="219" t="e">
        <f t="shared" si="7"/>
        <v>#DIV/0!</v>
      </c>
    </row>
    <row r="29" spans="1:13" ht="45" x14ac:dyDescent="0.2">
      <c r="A29" s="208" t="s">
        <v>178</v>
      </c>
      <c r="B29" s="208" t="s">
        <v>168</v>
      </c>
      <c r="C29" s="209" t="s">
        <v>179</v>
      </c>
      <c r="D29" s="210" t="s">
        <v>170</v>
      </c>
      <c r="E29" s="210" t="s">
        <v>171</v>
      </c>
      <c r="F29" s="210" t="s">
        <v>172</v>
      </c>
      <c r="G29" s="210" t="s">
        <v>29</v>
      </c>
      <c r="H29" s="211" t="s">
        <v>173</v>
      </c>
      <c r="I29" s="209" t="s">
        <v>174</v>
      </c>
      <c r="J29" s="220" t="s">
        <v>180</v>
      </c>
      <c r="K29" s="212" t="s">
        <v>32</v>
      </c>
      <c r="L29" s="212" t="s">
        <v>33</v>
      </c>
      <c r="M29" s="1"/>
    </row>
    <row r="30" spans="1:13" x14ac:dyDescent="0.2">
      <c r="A30" s="196"/>
      <c r="B30" s="189"/>
      <c r="C30" s="190"/>
      <c r="D30" s="191"/>
      <c r="E30" s="191"/>
      <c r="F30" s="191"/>
      <c r="G30" s="191"/>
      <c r="H30" s="192"/>
      <c r="I30" s="193"/>
      <c r="J30" s="194"/>
      <c r="K30" s="179">
        <f t="shared" ref="K30:K38" si="8">(C30*(1+SUM(D30:G30))+H30+I30/2080)</f>
        <v>0</v>
      </c>
      <c r="L30" s="197">
        <f t="shared" ref="L30:L38" si="9">(C30*1.5)*(1+SUM(D30:G30))</f>
        <v>0</v>
      </c>
    </row>
    <row r="31" spans="1:13" x14ac:dyDescent="0.2">
      <c r="A31" s="196"/>
      <c r="B31" s="189"/>
      <c r="C31" s="190"/>
      <c r="D31" s="191"/>
      <c r="E31" s="191"/>
      <c r="F31" s="191"/>
      <c r="G31" s="191"/>
      <c r="H31" s="192"/>
      <c r="I31" s="193"/>
      <c r="J31" s="194"/>
      <c r="K31" s="179">
        <f t="shared" si="8"/>
        <v>0</v>
      </c>
      <c r="L31" s="197">
        <f t="shared" si="9"/>
        <v>0</v>
      </c>
    </row>
    <row r="32" spans="1:13" x14ac:dyDescent="0.2">
      <c r="A32" s="196"/>
      <c r="B32" s="189"/>
      <c r="C32" s="190"/>
      <c r="D32" s="191"/>
      <c r="E32" s="191"/>
      <c r="F32" s="191"/>
      <c r="G32" s="191"/>
      <c r="H32" s="192"/>
      <c r="I32" s="193"/>
      <c r="J32" s="194"/>
      <c r="K32" s="179">
        <f t="shared" si="8"/>
        <v>0</v>
      </c>
      <c r="L32" s="197">
        <f t="shared" si="9"/>
        <v>0</v>
      </c>
    </row>
    <row r="33" spans="1:12" x14ac:dyDescent="0.2">
      <c r="A33" s="196"/>
      <c r="B33" s="189"/>
      <c r="C33" s="190"/>
      <c r="D33" s="191"/>
      <c r="E33" s="191"/>
      <c r="F33" s="191"/>
      <c r="G33" s="191"/>
      <c r="H33" s="192"/>
      <c r="I33" s="193"/>
      <c r="J33" s="194"/>
      <c r="K33" s="179">
        <f t="shared" si="8"/>
        <v>0</v>
      </c>
      <c r="L33" s="197">
        <f t="shared" si="9"/>
        <v>0</v>
      </c>
    </row>
    <row r="34" spans="1:12" x14ac:dyDescent="0.2">
      <c r="A34" s="196"/>
      <c r="B34" s="189"/>
      <c r="C34" s="190"/>
      <c r="D34" s="191"/>
      <c r="E34" s="191"/>
      <c r="F34" s="191"/>
      <c r="G34" s="191"/>
      <c r="H34" s="192"/>
      <c r="I34" s="193"/>
      <c r="J34" s="194"/>
      <c r="K34" s="179">
        <f t="shared" si="8"/>
        <v>0</v>
      </c>
      <c r="L34" s="197">
        <f t="shared" si="9"/>
        <v>0</v>
      </c>
    </row>
    <row r="35" spans="1:12" x14ac:dyDescent="0.2">
      <c r="A35" s="196"/>
      <c r="B35" s="189"/>
      <c r="C35" s="190"/>
      <c r="D35" s="191"/>
      <c r="E35" s="191"/>
      <c r="F35" s="191"/>
      <c r="G35" s="191"/>
      <c r="H35" s="192"/>
      <c r="I35" s="193"/>
      <c r="J35" s="194"/>
      <c r="K35" s="179">
        <f t="shared" si="8"/>
        <v>0</v>
      </c>
      <c r="L35" s="197">
        <f t="shared" si="9"/>
        <v>0</v>
      </c>
    </row>
    <row r="36" spans="1:12" x14ac:dyDescent="0.2">
      <c r="A36" s="196"/>
      <c r="B36" s="189"/>
      <c r="C36" s="190"/>
      <c r="D36" s="191"/>
      <c r="E36" s="191"/>
      <c r="F36" s="191"/>
      <c r="G36" s="191"/>
      <c r="H36" s="192"/>
      <c r="I36" s="193"/>
      <c r="J36" s="194"/>
      <c r="K36" s="179">
        <f t="shared" si="8"/>
        <v>0</v>
      </c>
      <c r="L36" s="197">
        <f t="shared" si="9"/>
        <v>0</v>
      </c>
    </row>
    <row r="37" spans="1:12" x14ac:dyDescent="0.2">
      <c r="A37" s="196"/>
      <c r="B37" s="189"/>
      <c r="C37" s="190"/>
      <c r="D37" s="191"/>
      <c r="E37" s="191"/>
      <c r="F37" s="191"/>
      <c r="G37" s="191"/>
      <c r="H37" s="192"/>
      <c r="I37" s="193"/>
      <c r="J37" s="194"/>
      <c r="K37" s="179">
        <f t="shared" si="8"/>
        <v>0</v>
      </c>
      <c r="L37" s="197">
        <f t="shared" si="9"/>
        <v>0</v>
      </c>
    </row>
    <row r="38" spans="1:12" x14ac:dyDescent="0.2">
      <c r="A38" s="196"/>
      <c r="B38" s="189"/>
      <c r="C38" s="190"/>
      <c r="D38" s="191"/>
      <c r="E38" s="191"/>
      <c r="F38" s="191"/>
      <c r="G38" s="191"/>
      <c r="H38" s="192"/>
      <c r="I38" s="193"/>
      <c r="J38" s="194"/>
      <c r="K38" s="179">
        <f t="shared" si="8"/>
        <v>0</v>
      </c>
      <c r="L38" s="197">
        <f t="shared" si="9"/>
        <v>0</v>
      </c>
    </row>
    <row r="39" spans="1:12" ht="15" x14ac:dyDescent="0.25">
      <c r="A39" s="198"/>
      <c r="B39" s="189"/>
      <c r="C39" s="190"/>
      <c r="D39" s="191"/>
      <c r="E39" s="191"/>
      <c r="F39" s="191"/>
      <c r="G39" s="191"/>
      <c r="H39" s="192"/>
      <c r="I39" s="193"/>
      <c r="J39" s="195"/>
      <c r="K39" s="179">
        <f>(C39*(1+SUM(D39:G39))+H39+I39/2080)</f>
        <v>0</v>
      </c>
      <c r="L39" s="197">
        <f>(C39*1.5)*(1+SUM(D39:G39))</f>
        <v>0</v>
      </c>
    </row>
    <row r="40" spans="1:12" ht="13.5" thickBot="1" x14ac:dyDescent="0.25">
      <c r="A40" s="199"/>
      <c r="B40" s="200"/>
      <c r="C40" s="201"/>
      <c r="D40" s="202"/>
      <c r="E40" s="202"/>
      <c r="F40" s="202"/>
      <c r="G40" s="202"/>
      <c r="H40" s="203"/>
      <c r="I40" s="204"/>
      <c r="J40" s="205"/>
      <c r="K40" s="206">
        <f>(C40*(1+SUM(D40:G40))+H40+I40/2080)</f>
        <v>0</v>
      </c>
      <c r="L40" s="207">
        <f>(C40*1.5)*(1+SUM(D40:G40))</f>
        <v>0</v>
      </c>
    </row>
    <row r="42" spans="1:12" s="223" customFormat="1" ht="15" x14ac:dyDescent="0.2">
      <c r="A42" s="221" t="s">
        <v>181</v>
      </c>
      <c r="B42" s="221"/>
      <c r="C42" s="221"/>
      <c r="D42" s="222"/>
      <c r="E42" s="222"/>
      <c r="F42" s="222"/>
      <c r="G42" s="222"/>
      <c r="H42" s="221"/>
      <c r="I42" s="221"/>
      <c r="J42" s="224"/>
      <c r="K42" s="221"/>
      <c r="L42" s="221"/>
    </row>
    <row r="43" spans="1:12" ht="15" x14ac:dyDescent="0.2">
      <c r="A43" s="221" t="s">
        <v>182</v>
      </c>
      <c r="B43" s="221"/>
      <c r="C43" s="221"/>
      <c r="D43" s="222"/>
      <c r="E43" s="222"/>
      <c r="F43" s="222"/>
      <c r="G43" s="222"/>
      <c r="H43" s="221"/>
      <c r="I43" s="221"/>
      <c r="J43" s="224"/>
      <c r="K43" s="221"/>
      <c r="L43" s="221"/>
    </row>
  </sheetData>
  <sheetProtection selectLockedCells="1"/>
  <mergeCells count="4">
    <mergeCell ref="A1:L1"/>
    <mergeCell ref="C2:G2"/>
    <mergeCell ref="J2:L2"/>
    <mergeCell ref="H2:I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workbookViewId="0">
      <selection activeCell="H8" sqref="H8"/>
    </sheetView>
  </sheetViews>
  <sheetFormatPr defaultRowHeight="12.75" x14ac:dyDescent="0.2"/>
  <sheetData>
    <row r="1" spans="1:10" ht="27.75" customHeight="1" x14ac:dyDescent="0.2">
      <c r="A1" s="357" t="s">
        <v>120</v>
      </c>
      <c r="B1" s="357"/>
      <c r="C1" s="357"/>
      <c r="D1" s="357"/>
      <c r="E1" s="357"/>
      <c r="F1" s="357"/>
      <c r="G1" s="357"/>
      <c r="H1" s="357"/>
      <c r="I1" s="357"/>
      <c r="J1" s="357"/>
    </row>
    <row r="2" spans="1:10" ht="36.75" customHeight="1" x14ac:dyDescent="0.2">
      <c r="A2" s="356" t="s">
        <v>103</v>
      </c>
      <c r="B2" s="356"/>
      <c r="C2" s="356"/>
      <c r="D2" s="356"/>
      <c r="E2" s="356"/>
      <c r="F2" s="356"/>
      <c r="G2" s="356"/>
      <c r="H2" s="356"/>
      <c r="I2" s="356"/>
      <c r="J2" s="356"/>
    </row>
    <row r="3" spans="1:10" ht="15" customHeight="1" x14ac:dyDescent="0.2">
      <c r="A3" s="132" t="s">
        <v>124</v>
      </c>
    </row>
    <row r="4" spans="1:10" ht="15" customHeight="1" x14ac:dyDescent="0.2">
      <c r="A4" s="122"/>
      <c r="B4" s="135"/>
    </row>
    <row r="5" spans="1:10" ht="18" customHeight="1" x14ac:dyDescent="0.2">
      <c r="A5" s="238" t="s">
        <v>121</v>
      </c>
      <c r="B5" s="239"/>
      <c r="C5" s="239"/>
    </row>
    <row r="6" spans="1:10" ht="18" customHeight="1" x14ac:dyDescent="0.2">
      <c r="A6" s="130" t="s">
        <v>104</v>
      </c>
    </row>
    <row r="7" spans="1:10" ht="18" customHeight="1" x14ac:dyDescent="0.2">
      <c r="A7" s="125" t="s">
        <v>105</v>
      </c>
    </row>
    <row r="8" spans="1:10" ht="18" customHeight="1" x14ac:dyDescent="0.2">
      <c r="A8" s="126" t="s">
        <v>106</v>
      </c>
    </row>
    <row r="9" spans="1:10" ht="18" customHeight="1" x14ac:dyDescent="0.2">
      <c r="A9" s="125" t="s">
        <v>107</v>
      </c>
    </row>
    <row r="10" spans="1:10" ht="18" customHeight="1" x14ac:dyDescent="0.2">
      <c r="A10" s="126" t="s">
        <v>108</v>
      </c>
    </row>
    <row r="11" spans="1:10" ht="18" customHeight="1" x14ac:dyDescent="0.2">
      <c r="A11" s="125" t="s">
        <v>109</v>
      </c>
    </row>
    <row r="12" spans="1:10" ht="18" customHeight="1" x14ac:dyDescent="0.2">
      <c r="A12" s="126" t="s">
        <v>110</v>
      </c>
    </row>
    <row r="13" spans="1:10" ht="18" customHeight="1" x14ac:dyDescent="0.2">
      <c r="A13" s="125" t="s">
        <v>137</v>
      </c>
    </row>
    <row r="14" spans="1:10" ht="18" customHeight="1" x14ac:dyDescent="0.2">
      <c r="A14" s="130" t="s">
        <v>111</v>
      </c>
    </row>
    <row r="15" spans="1:10" ht="18" customHeight="1" x14ac:dyDescent="0.2">
      <c r="A15" s="125" t="s">
        <v>112</v>
      </c>
    </row>
    <row r="16" spans="1:10" ht="18" customHeight="1" x14ac:dyDescent="0.2">
      <c r="A16" s="125" t="s">
        <v>113</v>
      </c>
    </row>
    <row r="17" spans="1:11" ht="18" customHeight="1" x14ac:dyDescent="0.2">
      <c r="A17" s="126" t="s">
        <v>114</v>
      </c>
    </row>
    <row r="18" spans="1:11" ht="18" customHeight="1" x14ac:dyDescent="0.2">
      <c r="A18" s="126" t="s">
        <v>115</v>
      </c>
    </row>
    <row r="19" spans="1:11" ht="18" customHeight="1" x14ac:dyDescent="0.2">
      <c r="A19" s="125" t="s">
        <v>116</v>
      </c>
    </row>
    <row r="20" spans="1:11" ht="18" customHeight="1" x14ac:dyDescent="0.2">
      <c r="A20" s="125" t="s">
        <v>117</v>
      </c>
    </row>
    <row r="21" spans="1:11" ht="18" customHeight="1" x14ac:dyDescent="0.2">
      <c r="A21" s="125" t="s">
        <v>118</v>
      </c>
    </row>
    <row r="22" spans="1:11" ht="18" customHeight="1" x14ac:dyDescent="0.2">
      <c r="A22" s="125" t="s">
        <v>119</v>
      </c>
    </row>
    <row r="23" spans="1:11" ht="18" customHeight="1" x14ac:dyDescent="0.2">
      <c r="A23" s="125" t="s">
        <v>122</v>
      </c>
    </row>
    <row r="24" spans="1:11" ht="18" customHeight="1" x14ac:dyDescent="0.2">
      <c r="B24" t="s">
        <v>123</v>
      </c>
    </row>
    <row r="26" spans="1:11" ht="15" customHeight="1" x14ac:dyDescent="0.25">
      <c r="A26" s="129" t="s">
        <v>127</v>
      </c>
      <c r="B26" s="127"/>
      <c r="C26" s="127"/>
      <c r="D26" s="127"/>
      <c r="E26" s="127"/>
      <c r="F26" s="127"/>
    </row>
    <row r="27" spans="1:11" ht="15" customHeight="1" x14ac:dyDescent="0.2">
      <c r="A27" s="131"/>
      <c r="B27" s="127"/>
      <c r="K27" s="127"/>
    </row>
    <row r="28" spans="1:11" ht="15" customHeight="1" x14ac:dyDescent="0.25">
      <c r="A28" s="129" t="s">
        <v>125</v>
      </c>
      <c r="B28" s="127"/>
      <c r="C28" s="127"/>
      <c r="D28" s="127"/>
      <c r="E28" s="127"/>
      <c r="F28" s="127"/>
    </row>
    <row r="29" spans="1:11" ht="15" customHeight="1" x14ac:dyDescent="0.25">
      <c r="A29" s="129"/>
      <c r="B29" s="106" t="s">
        <v>128</v>
      </c>
      <c r="C29" s="133" t="s">
        <v>129</v>
      </c>
      <c r="D29" s="127"/>
      <c r="E29" s="127"/>
      <c r="F29" s="127"/>
    </row>
    <row r="30" spans="1:11" ht="15" customHeight="1" x14ac:dyDescent="0.2">
      <c r="B30" s="134" t="s">
        <v>130</v>
      </c>
      <c r="K30" s="127"/>
    </row>
    <row r="31" spans="1:11" ht="15" customHeight="1" x14ac:dyDescent="0.2">
      <c r="B31" s="124" t="s">
        <v>126</v>
      </c>
      <c r="K31" s="127"/>
    </row>
    <row r="32" spans="1:11" ht="15" customHeight="1" x14ac:dyDescent="0.25">
      <c r="B32" s="128" t="s">
        <v>131</v>
      </c>
      <c r="C32" s="127"/>
      <c r="D32" s="127"/>
      <c r="E32" s="127"/>
      <c r="F32" s="127"/>
    </row>
    <row r="33" spans="1:3" ht="15" customHeight="1" x14ac:dyDescent="0.2">
      <c r="C33" s="134" t="s">
        <v>132</v>
      </c>
    </row>
    <row r="34" spans="1:3" ht="15" customHeight="1" x14ac:dyDescent="0.25">
      <c r="A34" s="123"/>
      <c r="B34" s="127" t="s">
        <v>133</v>
      </c>
    </row>
    <row r="35" spans="1:3" ht="15" customHeight="1" x14ac:dyDescent="0.2">
      <c r="A35" s="123"/>
      <c r="B35" s="127"/>
    </row>
    <row r="36" spans="1:3" ht="15.75" x14ac:dyDescent="0.25">
      <c r="A36" s="138" t="s">
        <v>187</v>
      </c>
    </row>
    <row r="37" spans="1:3" x14ac:dyDescent="0.2">
      <c r="A37" s="127" t="s">
        <v>136</v>
      </c>
    </row>
  </sheetData>
  <sheetProtection selectLockedCells="1"/>
  <mergeCells count="2">
    <mergeCell ref="A2:J2"/>
    <mergeCell ref="A1:J1"/>
  </mergeCells>
  <hyperlinks>
    <hyperlink ref="C29" r:id="rId1"/>
    <hyperlink ref="A36" location="'FM 122 '!A1" display="3. If you indicated Yes to Reassignment:"/>
    <hyperlink ref="B31" location="'FM 122 '!A1" display="  (This information comes directly off of the Invoice FM122)"/>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16" sqref="D16"/>
    </sheetView>
  </sheetViews>
  <sheetFormatPr defaultRowHeight="12.75" x14ac:dyDescent="0.2"/>
  <cols>
    <col min="1" max="1" width="22.5703125" customWidth="1"/>
    <col min="2" max="2" width="27.5703125" bestFit="1" customWidth="1"/>
    <col min="3" max="3" width="21.140625" bestFit="1" customWidth="1"/>
    <col min="4" max="4" width="22.5703125" bestFit="1" customWidth="1"/>
    <col min="5" max="5" width="19.85546875" bestFit="1" customWidth="1"/>
  </cols>
  <sheetData>
    <row r="1" spans="1:5" ht="27.75" x14ac:dyDescent="0.4">
      <c r="A1" s="116" t="s">
        <v>72</v>
      </c>
      <c r="B1" s="38"/>
      <c r="C1" s="38"/>
      <c r="D1" s="38"/>
      <c r="E1" s="38"/>
    </row>
    <row r="2" spans="1:5" ht="21" customHeight="1" x14ac:dyDescent="0.4">
      <c r="A2" s="116"/>
      <c r="B2" s="38"/>
      <c r="C2" s="38"/>
      <c r="D2" s="38"/>
      <c r="E2" s="38"/>
    </row>
    <row r="3" spans="1:5" s="106" customFormat="1" ht="15.75" x14ac:dyDescent="0.25">
      <c r="A3" s="117" t="s">
        <v>74</v>
      </c>
      <c r="B3" s="117" t="s">
        <v>79</v>
      </c>
      <c r="C3" s="117" t="s">
        <v>75</v>
      </c>
      <c r="D3" s="117" t="s">
        <v>76</v>
      </c>
      <c r="E3" s="117" t="s">
        <v>90</v>
      </c>
    </row>
    <row r="4" spans="1:5" x14ac:dyDescent="0.2">
      <c r="A4" s="118" t="s">
        <v>80</v>
      </c>
      <c r="B4" s="118" t="s">
        <v>81</v>
      </c>
      <c r="C4" s="119" t="s">
        <v>82</v>
      </c>
      <c r="D4" s="118" t="s">
        <v>83</v>
      </c>
      <c r="E4" s="118" t="s">
        <v>91</v>
      </c>
    </row>
    <row r="5" spans="1:5" x14ac:dyDescent="0.2">
      <c r="A5" s="118" t="s">
        <v>94</v>
      </c>
      <c r="B5" s="118" t="s">
        <v>81</v>
      </c>
      <c r="C5" s="119" t="s">
        <v>100</v>
      </c>
      <c r="D5" s="118" t="s">
        <v>101</v>
      </c>
      <c r="E5" s="118" t="s">
        <v>102</v>
      </c>
    </row>
    <row r="6" spans="1:5" x14ac:dyDescent="0.2">
      <c r="A6" s="118" t="s">
        <v>73</v>
      </c>
      <c r="B6" s="118" t="s">
        <v>81</v>
      </c>
      <c r="C6" s="120" t="s">
        <v>84</v>
      </c>
      <c r="D6" s="118" t="s">
        <v>85</v>
      </c>
      <c r="E6" s="118" t="s">
        <v>91</v>
      </c>
    </row>
    <row r="7" spans="1:5" x14ac:dyDescent="0.2">
      <c r="A7" s="225" t="s">
        <v>183</v>
      </c>
      <c r="B7" s="225" t="s">
        <v>184</v>
      </c>
      <c r="C7" s="120" t="s">
        <v>185</v>
      </c>
      <c r="D7" s="225" t="s">
        <v>186</v>
      </c>
      <c r="E7" s="225" t="s">
        <v>91</v>
      </c>
    </row>
    <row r="8" spans="1:5" x14ac:dyDescent="0.2">
      <c r="A8" s="118" t="s">
        <v>86</v>
      </c>
      <c r="B8" s="118" t="s">
        <v>87</v>
      </c>
      <c r="C8" s="119" t="s">
        <v>88</v>
      </c>
      <c r="D8" s="118" t="s">
        <v>89</v>
      </c>
      <c r="E8" s="118" t="s">
        <v>92</v>
      </c>
    </row>
    <row r="9" spans="1:5" x14ac:dyDescent="0.2">
      <c r="A9" s="38"/>
      <c r="B9" s="38"/>
      <c r="C9" s="38"/>
      <c r="D9" s="38"/>
      <c r="E9" s="38"/>
    </row>
    <row r="10" spans="1:5" ht="20.25" x14ac:dyDescent="0.3">
      <c r="A10" s="121"/>
      <c r="B10" s="38"/>
      <c r="C10" s="38"/>
      <c r="D10" s="38"/>
      <c r="E10" s="38"/>
    </row>
    <row r="11" spans="1:5" x14ac:dyDescent="0.2">
      <c r="A11" s="64" t="s">
        <v>93</v>
      </c>
      <c r="B11" s="38"/>
      <c r="C11" s="38"/>
      <c r="D11" s="38"/>
      <c r="E11" s="38"/>
    </row>
    <row r="12" spans="1:5" x14ac:dyDescent="0.2">
      <c r="A12" s="38"/>
      <c r="B12" s="38"/>
      <c r="C12" s="38"/>
      <c r="D12" s="38"/>
      <c r="E12" s="38"/>
    </row>
  </sheetData>
  <sheetProtection selectLockedCells="1"/>
  <hyperlinks>
    <hyperlink ref="C4" r:id="rId1"/>
    <hyperlink ref="C6" r:id="rId2"/>
    <hyperlink ref="C8" r:id="rId3"/>
    <hyperlink ref="C5" r:id="rId4"/>
    <hyperlink ref="C7" r:id="rId5"/>
  </hyperlinks>
  <pageMargins left="0.7" right="0.7" top="0.75" bottom="0.75" header="0.3" footer="0.3"/>
  <pageSetup orientation="landscape"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21" sqref="A221"/>
    </sheetView>
  </sheetViews>
  <sheetFormatPr defaultRowHeight="12.75" x14ac:dyDescent="0.2"/>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FM 122 </vt:lpstr>
      <vt:lpstr>WorkHoursCalculator</vt:lpstr>
      <vt:lpstr>EEST</vt:lpstr>
      <vt:lpstr>Meal &amp; Lodging Claim Form </vt:lpstr>
      <vt:lpstr>Meal Rates</vt:lpstr>
      <vt:lpstr>PayRateSchedule </vt:lpstr>
      <vt:lpstr>Submittal</vt:lpstr>
      <vt:lpstr>Need Help</vt:lpstr>
      <vt:lpstr>General Provisions</vt:lpstr>
      <vt:lpstr>3 Letter ID</vt:lpstr>
      <vt:lpstr>'Meal &amp; Lodging Claim Form '!_and_No</vt:lpstr>
      <vt:lpstr>INCIDENT_NAME</vt:lpstr>
      <vt:lpstr>INCIDENT_NUMBER</vt:lpstr>
      <vt:lpstr>P_CODE</vt:lpstr>
      <vt:lpstr>P_CODE2</vt:lpstr>
      <vt:lpstr>'Meal &amp; Lodging Claim Form '!Yes</vt:lpstr>
      <vt:lpstr>'Meal &amp; Lodging Claim Form '!Yes_No</vt:lpstr>
      <vt:lpstr>Yes_No</vt:lpstr>
    </vt:vector>
  </TitlesOfParts>
  <Company>Arizona State Land Department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Invoice Workbook</dc:title>
  <dc:creator>Debra Stanley</dc:creator>
  <cp:lastModifiedBy>Debra Brookhart</cp:lastModifiedBy>
  <cp:lastPrinted>2018-03-22T15:24:30Z</cp:lastPrinted>
  <dcterms:created xsi:type="dcterms:W3CDTF">2007-10-29T17:26:07Z</dcterms:created>
  <dcterms:modified xsi:type="dcterms:W3CDTF">2018-03-26T14:54:51Z</dcterms:modified>
</cp:coreProperties>
</file>