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brookhart\Documents\Fiscal\COOP FORMS AND CORRESPONDENCE\INVOICE FORMS\2018 Invoice Forms\"/>
    </mc:Choice>
  </mc:AlternateContent>
  <bookViews>
    <workbookView xWindow="-180" yWindow="150" windowWidth="15255" windowHeight="5970" tabRatio="1000"/>
  </bookViews>
  <sheets>
    <sheet name="FM-122" sheetId="31" r:id="rId1"/>
    <sheet name="Work Hour Calculator" sheetId="3" r:id="rId2"/>
    <sheet name="EEST" sheetId="20" r:id="rId3"/>
    <sheet name="CFRA" sheetId="23" r:id="rId4"/>
    <sheet name="Travel Claim" sheetId="6" r:id="rId5"/>
    <sheet name="Pay Rate Schedule" sheetId="25" r:id="rId6"/>
    <sheet name="Resource Order" sheetId="19" r:id="rId7"/>
    <sheet name="Wildland Paperwork" sheetId="26" r:id="rId8"/>
    <sheet name="Meal Except " sheetId="29" r:id="rId9"/>
    <sheet name="Need Help" sheetId="17" r:id="rId10"/>
    <sheet name="General Provisions" sheetId="28" r:id="rId11"/>
    <sheet name="3 Letter ID" sheetId="30" r:id="rId12"/>
  </sheets>
  <externalReferences>
    <externalReference r:id="rId13"/>
    <externalReference r:id="rId14"/>
  </externalReferences>
  <definedNames>
    <definedName name="INCIDENT_NAME" localSheetId="2">'[1]FM 122 '!$A$8</definedName>
    <definedName name="INCIDENT_NUMBER" localSheetId="2">'[1]FM 122 '!$D$8</definedName>
    <definedName name="P_CODE2" localSheetId="2">'[1]FM 122 '!$A$10</definedName>
    <definedName name="_xlnm.Print_Area" localSheetId="3">CFRA!$A$1:$J$32</definedName>
    <definedName name="TYPE_EQUIPMENT" localSheetId="2">#REF!</definedName>
    <definedName name="Yes_No" localSheetId="2">'[1]FM 122 '!$J$4:$J$5</definedName>
    <definedName name="Z_8065E753_2D6C_483B_84FF_BDC1E8656EAF_.wvu.Cols" localSheetId="3" hidden="1">CFRA!$L:$AC</definedName>
    <definedName name="Z_8065E753_2D6C_483B_84FF_BDC1E8656EAF_.wvu.PrintArea" localSheetId="3" hidden="1">CFRA!$A$1:$J$32</definedName>
  </definedNames>
  <calcPr calcId="152511"/>
</workbook>
</file>

<file path=xl/calcChain.xml><?xml version="1.0" encoding="utf-8"?>
<calcChain xmlns="http://schemas.openxmlformats.org/spreadsheetml/2006/main">
  <c r="J52" i="6" l="1"/>
  <c r="J53" i="6" s="1"/>
  <c r="H52" i="6"/>
  <c r="H53" i="6" s="1"/>
  <c r="G52" i="6"/>
  <c r="G53" i="6" s="1"/>
  <c r="F52" i="6"/>
  <c r="F53" i="6" s="1"/>
  <c r="E52" i="6"/>
  <c r="E53" i="6" s="1"/>
  <c r="D52" i="6"/>
  <c r="D53" i="6" s="1"/>
  <c r="C52" i="6"/>
  <c r="C53" i="6" s="1"/>
  <c r="K19" i="25" l="1"/>
  <c r="L20" i="25"/>
  <c r="K20" i="25"/>
  <c r="L19" i="25"/>
  <c r="K16" i="25"/>
  <c r="L15" i="25"/>
  <c r="K15" i="25"/>
  <c r="L14" i="25" l="1"/>
  <c r="K14" i="25"/>
  <c r="L13" i="25"/>
  <c r="K13" i="25"/>
  <c r="L12" i="25"/>
  <c r="K12" i="25"/>
  <c r="L10" i="25"/>
  <c r="K10" i="25"/>
  <c r="L9" i="25"/>
  <c r="K9" i="25"/>
  <c r="L8" i="25"/>
  <c r="K8" i="25"/>
  <c r="L7" i="25"/>
  <c r="K7" i="25"/>
  <c r="K6" i="25"/>
  <c r="L5" i="25"/>
  <c r="K5" i="25"/>
  <c r="L4" i="25"/>
  <c r="K4" i="25"/>
  <c r="I47" i="3" l="1"/>
  <c r="F47" i="3"/>
  <c r="E47" i="3"/>
  <c r="K46" i="3"/>
  <c r="L46" i="3" s="1"/>
  <c r="D46" i="3"/>
  <c r="K45" i="3"/>
  <c r="L45" i="3" s="1"/>
  <c r="D45" i="3"/>
  <c r="K44" i="3"/>
  <c r="L44" i="3" s="1"/>
  <c r="D44" i="3"/>
  <c r="K43" i="3"/>
  <c r="L43" i="3" s="1"/>
  <c r="D43" i="3"/>
  <c r="K42" i="3"/>
  <c r="L42" i="3" s="1"/>
  <c r="D42" i="3"/>
  <c r="K41" i="3"/>
  <c r="L41" i="3" s="1"/>
  <c r="D41" i="3"/>
  <c r="K40" i="3"/>
  <c r="L40" i="3" s="1"/>
  <c r="D40" i="3"/>
  <c r="K39" i="3"/>
  <c r="L39" i="3" s="1"/>
  <c r="D39" i="3"/>
  <c r="D47" i="3" s="1"/>
  <c r="K38" i="3"/>
  <c r="L38" i="3" s="1"/>
  <c r="D38" i="3"/>
  <c r="I32" i="3"/>
  <c r="F32" i="3"/>
  <c r="E32" i="3"/>
  <c r="K31" i="3"/>
  <c r="L31" i="3" s="1"/>
  <c r="D31" i="3"/>
  <c r="K30" i="3"/>
  <c r="L30" i="3" s="1"/>
  <c r="D30" i="3"/>
  <c r="K29" i="3"/>
  <c r="L29" i="3" s="1"/>
  <c r="D29" i="3"/>
  <c r="K28" i="3"/>
  <c r="L28" i="3" s="1"/>
  <c r="D28" i="3"/>
  <c r="K27" i="3"/>
  <c r="L27" i="3" s="1"/>
  <c r="D27" i="3"/>
  <c r="K26" i="3"/>
  <c r="L26" i="3" s="1"/>
  <c r="D26" i="3"/>
  <c r="K25" i="3"/>
  <c r="L25" i="3" s="1"/>
  <c r="D25" i="3"/>
  <c r="K24" i="3"/>
  <c r="L24" i="3" s="1"/>
  <c r="D24" i="3"/>
  <c r="K23" i="3"/>
  <c r="L23" i="3" s="1"/>
  <c r="D23" i="3"/>
  <c r="L32" i="3" l="1"/>
  <c r="L47" i="3"/>
  <c r="D32" i="3"/>
  <c r="G39" i="20"/>
  <c r="D39" i="20"/>
  <c r="G38" i="20"/>
  <c r="D38" i="20"/>
  <c r="G37" i="20"/>
  <c r="D37" i="20"/>
  <c r="G36" i="20"/>
  <c r="D36" i="20"/>
  <c r="G35" i="20"/>
  <c r="D35" i="20"/>
  <c r="G34" i="20"/>
  <c r="D34" i="20"/>
  <c r="G33" i="20"/>
  <c r="D33" i="20"/>
  <c r="G32" i="20"/>
  <c r="D32" i="20"/>
  <c r="G31" i="20"/>
  <c r="D31" i="20"/>
  <c r="G30" i="20"/>
  <c r="D30" i="20"/>
  <c r="G29" i="20"/>
  <c r="D29" i="20"/>
  <c r="G28" i="20"/>
  <c r="D28" i="20"/>
  <c r="G27" i="20"/>
  <c r="D27" i="20"/>
  <c r="G26" i="20"/>
  <c r="D26" i="20"/>
  <c r="G25" i="20"/>
  <c r="D25" i="20"/>
  <c r="G24" i="20"/>
  <c r="D24" i="20"/>
  <c r="G23" i="20"/>
  <c r="D23" i="20"/>
  <c r="G22" i="20"/>
  <c r="D22" i="20"/>
  <c r="G21" i="20"/>
  <c r="D21" i="20"/>
  <c r="G20" i="20"/>
  <c r="D20" i="20"/>
  <c r="G19" i="20"/>
  <c r="D19" i="20"/>
  <c r="G18" i="20"/>
  <c r="D18" i="20"/>
  <c r="G17" i="20"/>
  <c r="D17" i="20"/>
  <c r="G16" i="20"/>
  <c r="D16" i="20"/>
  <c r="G15" i="20"/>
  <c r="D15" i="20"/>
  <c r="G14" i="20"/>
  <c r="D14" i="20"/>
  <c r="G13" i="20"/>
  <c r="D13" i="20"/>
  <c r="G12" i="20"/>
  <c r="D12" i="20"/>
  <c r="G11" i="20"/>
  <c r="D11" i="20"/>
  <c r="G10" i="20"/>
  <c r="D10" i="20"/>
  <c r="G9" i="20"/>
  <c r="D9" i="20"/>
  <c r="G8" i="20"/>
  <c r="D8" i="20"/>
  <c r="G7" i="20"/>
  <c r="D7" i="20"/>
  <c r="G6" i="20"/>
  <c r="D6" i="20"/>
  <c r="G5" i="20"/>
  <c r="D5" i="20"/>
  <c r="G4" i="20"/>
  <c r="D4" i="20"/>
  <c r="G3" i="20"/>
  <c r="G41" i="20" s="1"/>
  <c r="D3" i="20"/>
  <c r="D41" i="20" l="1"/>
  <c r="F14" i="3" l="1"/>
  <c r="K13" i="3"/>
  <c r="L13" i="3" s="1"/>
  <c r="K12" i="3"/>
  <c r="K11" i="3"/>
  <c r="L11" i="3"/>
  <c r="K10" i="3"/>
  <c r="L10" i="3" s="1"/>
  <c r="K9" i="3"/>
  <c r="K8" i="3"/>
  <c r="L8" i="3"/>
  <c r="K7" i="3"/>
  <c r="L7" i="3" s="1"/>
  <c r="K6" i="3"/>
  <c r="L6" i="3"/>
  <c r="K5" i="3"/>
  <c r="L5" i="3" s="1"/>
  <c r="I14" i="3"/>
  <c r="E14" i="3"/>
  <c r="D13" i="3"/>
  <c r="L12" i="3"/>
  <c r="D12" i="3"/>
  <c r="D11" i="3"/>
  <c r="D10" i="3"/>
  <c r="L9" i="3"/>
  <c r="D9" i="3"/>
  <c r="D8" i="3"/>
  <c r="D7" i="3"/>
  <c r="D6" i="3"/>
  <c r="D5" i="3"/>
  <c r="L14" i="3" l="1"/>
  <c r="D14" i="3"/>
</calcChain>
</file>

<file path=xl/comments1.xml><?xml version="1.0" encoding="utf-8"?>
<comments xmlns="http://schemas.openxmlformats.org/spreadsheetml/2006/main">
  <authors>
    <author>Debra Brookhart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 xml:space="preserve">Will automatically fill in from FM 122 Invoice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 xml:space="preserve">Employee's Normal Shift Schedule
ie: 0800 TO 0800
or 0700 to 0700
NOTE:  If an employee swapped their normal shift with another employee, use their normal shift schedule for calculation purposes.  Swapped schedules do not apply.
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</rPr>
          <t xml:space="preserve">Enter in military time using the colon :
Otherwise it will not calculate correctly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SHIFT SCHEDULE HOURS IN THIS COLUMN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Time worked on normal days OFF from work schedule at the home unit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 xml:space="preserve">Name of the person who worked at the station in place of the person who went to the assignment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</rPr>
          <t xml:space="preserve">The number of hours the backfill person worked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 xml:space="preserve">Difference between Backfill's Rate of Pay and Wildland person's rate of pay for shift. This will calculate automatically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 xml:space="preserve">Column K * Column I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sz val="9"/>
            <color indexed="81"/>
            <rFont val="Tahoma"/>
            <family val="2"/>
          </rPr>
          <t xml:space="preserve">Enter these hours on the FM 122 Invoice at Regular Hourly Rate
</t>
        </r>
      </text>
    </comment>
    <comment ref="F14" authorId="0" shapeId="0">
      <text>
        <r>
          <rPr>
            <b/>
            <sz val="9"/>
            <color indexed="81"/>
            <rFont val="Tahoma"/>
            <family val="2"/>
          </rPr>
          <t>Enter these hours on the FM 122 Invoice at Overtime Hourly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 shapeId="0">
      <text>
        <r>
          <rPr>
            <sz val="9"/>
            <color indexed="81"/>
            <rFont val="Tahoma"/>
            <family val="2"/>
          </rPr>
          <t xml:space="preserve">These hours should be equal to or less than the Regular Hour column
</t>
        </r>
      </text>
    </comment>
    <comment ref="L14" authorId="0" shapeId="0">
      <text>
        <r>
          <rPr>
            <b/>
            <sz val="9"/>
            <color indexed="81"/>
            <rFont val="Tahoma"/>
            <family val="2"/>
          </rPr>
          <t>Insert this total on FM 122 Invoice and under
"Personnel Name" put "Backfill charges for (name of wildland employee)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Will automatically fill in from FM 122 Invoice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 xml:space="preserve">Employee's Normal Shift Schedule
ie: 0800 TO 0800
or 0700 to 0700
NOTE:  If an employee swapped their normal shift with another employee, use their normal shift schedule for calculation purposes.  Swapped schedules do not apply.
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 xml:space="preserve">Enter in military time using the colon :
Otherwise it will not calculate correctly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SHIFT SCHEDULE HOURS IN THIS COLUMN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" authorId="0" shapeId="0">
      <text>
        <r>
          <rPr>
            <b/>
            <sz val="9"/>
            <color indexed="81"/>
            <rFont val="Tahoma"/>
            <family val="2"/>
          </rPr>
          <t>Time worked on normal days OFF from work schedule at the home unit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2" authorId="0" shapeId="0">
      <text>
        <r>
          <rPr>
            <b/>
            <sz val="9"/>
            <color indexed="81"/>
            <rFont val="Tahoma"/>
            <family val="2"/>
          </rPr>
          <t xml:space="preserve">Name of the person who worked at the station in place of the person who went to the assignment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 xml:space="preserve">The number of hours the backfill person worked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2" authorId="0" shapeId="0">
      <text>
        <r>
          <rPr>
            <b/>
            <sz val="9"/>
            <color indexed="81"/>
            <rFont val="Tahoma"/>
            <family val="2"/>
          </rPr>
          <t xml:space="preserve">Difference between Backfill's Rate of Pay and Wildland person's rate of pay for shift. This will calculate automatically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</rPr>
          <t xml:space="preserve">Column K * Column I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9"/>
            <color indexed="81"/>
            <rFont val="Tahoma"/>
            <family val="2"/>
          </rPr>
          <t xml:space="preserve">Enter these hours on the FM 122 Invoice at Regular Hourly Rate
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Enter these hours on the FM 122 Invoice at Overtime Hourly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2" authorId="0" shapeId="0">
      <text>
        <r>
          <rPr>
            <sz val="9"/>
            <color indexed="81"/>
            <rFont val="Tahoma"/>
            <family val="2"/>
          </rPr>
          <t xml:space="preserve">These hours should be equal to or less than the Regular Hour column
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Insert this total on FM 122 Invoice and under
"Personnel Name" put "Backfill charges for (name of wildland employee)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 xml:space="preserve">Will automatically fill in from FM 122 Invoice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 xml:space="preserve">Employee's Normal Shift Schedule
ie: 0800 TO 0800
or 0700 to 0700
NOTE:  If an employee swapped their normal shift with another employee, use their normal shift schedule for calculation purposes.  Swapped schedules do not apply.
</t>
        </r>
      </text>
    </comment>
    <comment ref="B37" authorId="0" shapeId="0">
      <text>
        <r>
          <rPr>
            <b/>
            <sz val="9"/>
            <color indexed="81"/>
            <rFont val="Tahoma"/>
            <family val="2"/>
          </rPr>
          <t xml:space="preserve">Enter in military time using the colon :
Otherwise it will not calculate correctly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SHIFT SCHEDULE HOURS IN THIS COLUMN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7" authorId="0" shapeId="0">
      <text>
        <r>
          <rPr>
            <b/>
            <sz val="9"/>
            <color indexed="81"/>
            <rFont val="Tahoma"/>
            <family val="2"/>
          </rPr>
          <t>Time worked on normal days OFF from work schedule at the home unit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 xml:space="preserve">Name of the person who worked at the station in place of the person who went to the assignment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 xml:space="preserve">The number of hours the backfill person worked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 xml:space="preserve">Difference between Backfill's Rate of Pay and Wildland person's rate of pay for shift. This will calculate automatically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 xml:space="preserve">Column K * Column I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7" authorId="0" shapeId="0">
      <text>
        <r>
          <rPr>
            <sz val="9"/>
            <color indexed="81"/>
            <rFont val="Tahoma"/>
            <family val="2"/>
          </rPr>
          <t xml:space="preserve">Enter these hours on the FM 122 Invoice at Regular Hourly Rate
</t>
        </r>
      </text>
    </comment>
    <comment ref="F47" authorId="0" shapeId="0">
      <text>
        <r>
          <rPr>
            <b/>
            <sz val="9"/>
            <color indexed="81"/>
            <rFont val="Tahoma"/>
            <family val="2"/>
          </rPr>
          <t>Enter these hours on the FM 122 Invoice at Overtime Hourly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7" authorId="0" shapeId="0">
      <text>
        <r>
          <rPr>
            <sz val="9"/>
            <color indexed="81"/>
            <rFont val="Tahoma"/>
            <family val="2"/>
          </rPr>
          <t xml:space="preserve">These hours should be equal to or less than the Regular Hour column
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Insert this total on FM 122 Invoice and under
"Personnel Name" put "Backfill charges for (name of wildland employee)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Debra Brookhart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This is an optional form that you might want to use on a multiple day assignment when no OF-286 was provided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 xml:space="preserve">Need to use colon : when entering time otherwise it won't calculate correctly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Debra Brookhart</author>
    <author>AIFC35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Change the last 2 digits from 14 to 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 xml:space="preserve">This will be same as last agreement unless you have an executed new IGA.  If so, put new number in here
</t>
        </r>
      </text>
    </comment>
    <comment ref="A18" authorId="1" shapeId="0">
      <text>
        <r>
          <rPr>
            <b/>
            <sz val="9"/>
            <color indexed="81"/>
            <rFont val="Tahoma"/>
            <family val="2"/>
          </rPr>
          <t xml:space="preserve">
TO MANUALLY
ENTER EQUIPMENT DESCRIPTION  - SELECT A BLANK SPACE FROM THE DROP DOWN LIST. ENTER EQUIPMENT INFORMATION AS NEEDED.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1" shapeId="0">
      <text>
        <r>
          <rPr>
            <b/>
            <sz val="9"/>
            <color indexed="81"/>
            <rFont val="Tahoma"/>
            <family val="2"/>
          </rPr>
          <t xml:space="preserve">
SELECT FROM    DROP DOWN LIST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1" shapeId="0">
      <text>
        <r>
          <rPr>
            <b/>
            <sz val="9"/>
            <color indexed="81"/>
            <rFont val="Tahoma"/>
            <family val="2"/>
          </rPr>
          <t xml:space="preserve">
ENTER THE IDENTIFER OF THE VEHICLE AS IT IS USED ON THE FIRELINE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<sst xmlns="http://schemas.openxmlformats.org/spreadsheetml/2006/main" count="297" uniqueCount="228">
  <si>
    <t>REG (ON)</t>
  </si>
  <si>
    <t>OT (OFF)</t>
  </si>
  <si>
    <t>DATE</t>
  </si>
  <si>
    <t>WILDLAND WORK HOURS CALCULATOR</t>
  </si>
  <si>
    <t>Date</t>
  </si>
  <si>
    <t>RETIREMENT %</t>
  </si>
  <si>
    <t>John Brown</t>
  </si>
  <si>
    <t>Jane White</t>
  </si>
  <si>
    <t>Forest, AZ 85555</t>
  </si>
  <si>
    <t>JANE WHITE</t>
  </si>
  <si>
    <t xml:space="preserve">Employee Name   </t>
  </si>
  <si>
    <t>WILDLAND PAY RATE /BENEFITS</t>
  </si>
  <si>
    <t>WILDLAND OT RATE/ BENEFITS</t>
  </si>
  <si>
    <t>G999BF</t>
  </si>
  <si>
    <t>BACKFILL RATE OF PAY</t>
  </si>
  <si>
    <t>TOTAL BACKFILL OVERAGE</t>
  </si>
  <si>
    <t>Ron Donner</t>
  </si>
  <si>
    <t>Current Arizona State Rates---Lodging and Meal Index</t>
  </si>
  <si>
    <t>Did you exceed the allowance?  Then only the maximum allowance plus applicable taxes should be shown on the travel claim</t>
  </si>
  <si>
    <t>Lodging receipt needs to be submitted with travel claim and signed by occupant(s)</t>
  </si>
  <si>
    <r>
      <t>TIME            (</t>
    </r>
    <r>
      <rPr>
        <b/>
        <sz val="8"/>
        <rFont val="Arial"/>
        <family val="2"/>
      </rPr>
      <t>Enter colon :)</t>
    </r>
  </si>
  <si>
    <t>BACKFILL NAME</t>
  </si>
  <si>
    <t>BACKFILL HRS</t>
  </si>
  <si>
    <t>TOTALS</t>
  </si>
  <si>
    <t>HOURS</t>
  </si>
  <si>
    <t>Column E and F should equal Column D</t>
  </si>
  <si>
    <t>SHIFT SCHEDULE:</t>
  </si>
  <si>
    <t>8 TO 8</t>
  </si>
  <si>
    <t>REG HOURLY RATE</t>
  </si>
  <si>
    <t>NEED TO USE COLON : WHEN ENTERING TIME OR IT WON'T CALCULATE CORRECTLY</t>
  </si>
  <si>
    <t>YOU NEED TO MOVE THE HOURS IN COLUMN D TO THE APPROPRIATE COLUMN AS EITHER REG (ON) = ON SHIFT HOURS OR OT(OFF) OFF SHIFT</t>
  </si>
  <si>
    <t>Bob Moreno</t>
  </si>
  <si>
    <t>County Lookup Website</t>
  </si>
  <si>
    <t>DIFF-ERENCE</t>
  </si>
  <si>
    <t>Contact Information</t>
  </si>
  <si>
    <t>Lucy Ruiz</t>
  </si>
  <si>
    <t>Name</t>
  </si>
  <si>
    <t>Email</t>
  </si>
  <si>
    <t>Telephone Number</t>
  </si>
  <si>
    <t>Title</t>
  </si>
  <si>
    <t>Christopher Budreski</t>
  </si>
  <si>
    <t>Fire Fiscal Payables</t>
  </si>
  <si>
    <t>cbudreski@dffm.az.gov</t>
  </si>
  <si>
    <t>602-771-1418</t>
  </si>
  <si>
    <t>lruiz@dffm.az.gov</t>
  </si>
  <si>
    <t>602-771-1406</t>
  </si>
  <si>
    <t>Shannon Kelly</t>
  </si>
  <si>
    <t>Fiscal Services Unit Supervisor</t>
  </si>
  <si>
    <t>skelly@dffm.az.gov</t>
  </si>
  <si>
    <t>602-771-1404</t>
  </si>
  <si>
    <t>What we do</t>
  </si>
  <si>
    <t>Auditor</t>
  </si>
  <si>
    <t xml:space="preserve">Supervisor of Auditors </t>
  </si>
  <si>
    <t>We do hire seasonal employees to help with heavy fire season billing that are not on this list.</t>
  </si>
  <si>
    <t>Miscellaneous fees such as safe fees, movie rentals, etc. are NOT reimbursable</t>
  </si>
  <si>
    <r>
      <t xml:space="preserve">Lodging </t>
    </r>
    <r>
      <rPr>
        <b/>
        <sz val="10"/>
        <rFont val="Arial"/>
        <family val="2"/>
      </rPr>
      <t>out of Arizona</t>
    </r>
    <r>
      <rPr>
        <sz val="10"/>
        <rFont val="Arial"/>
        <family val="2"/>
      </rPr>
      <t xml:space="preserve"> while in travel status does not require an S# or written approval. </t>
    </r>
  </si>
  <si>
    <t xml:space="preserve">Meal allowances include taxes and gratuity </t>
  </si>
  <si>
    <t>Lodging Allowances stated in the current Arizona State Rates do not include taxes and are not considered part of the allowance</t>
  </si>
  <si>
    <t>Jasminka Kudic</t>
  </si>
  <si>
    <t>Incident Name/P Code:</t>
  </si>
  <si>
    <t>BIG BEAR</t>
  </si>
  <si>
    <t>jkudic@dffm.az.gov</t>
  </si>
  <si>
    <t>602-364-1001</t>
  </si>
  <si>
    <t>Payment Questions</t>
  </si>
  <si>
    <t>Meal allowances are based on per person for actual expenses.  If exceeded, then claim the maximum allowance on travel claim</t>
  </si>
  <si>
    <t>PNJ804</t>
  </si>
  <si>
    <t>For lodging and *meal allowances refer to the State of Arizona's allowance at website:</t>
  </si>
  <si>
    <r>
      <rPr>
        <u/>
        <sz val="10"/>
        <rFont val="Arial"/>
        <family val="2"/>
      </rPr>
      <t>Out-of-State Incidents</t>
    </r>
    <r>
      <rPr>
        <sz val="10"/>
        <rFont val="Arial"/>
        <family val="2"/>
      </rPr>
      <t>:  While in travel status no approval is required. Once at the incident, meals should be provided.</t>
    </r>
  </si>
  <si>
    <t>Maximum gratuity is 20% of bill before taxes for sit-down meals</t>
  </si>
  <si>
    <t>Summary of Emergency Equipment Shift Tickets</t>
  </si>
  <si>
    <t>Starting Time</t>
  </si>
  <si>
    <t>Ending Time</t>
  </si>
  <si>
    <t>Hours Billed</t>
  </si>
  <si>
    <t>Beginning Mileage</t>
  </si>
  <si>
    <t>Ending Mileage</t>
  </si>
  <si>
    <t>Total Miles</t>
  </si>
  <si>
    <t>Totals</t>
  </si>
  <si>
    <t>AD</t>
  </si>
  <si>
    <t>Jane White's normal shift schedule was on Jan 16 &amp; 18</t>
  </si>
  <si>
    <t>Ron Donner is considered a volunteer with the fire department</t>
  </si>
  <si>
    <t>and only works for the fire department for wildland assignments</t>
  </si>
  <si>
    <t>shift days off</t>
  </si>
  <si>
    <t>All of the days John Brown worked were his normal</t>
  </si>
  <si>
    <t>DISTRIBUTION: ORIGINAL TO STATE, COPIES TO FM DISTRICTS AND COOPERATORS</t>
  </si>
  <si>
    <t>FORM FM 104 (REPLACES FIN 100) Rev 3/16</t>
  </si>
  <si>
    <t>(21) DATE</t>
  </si>
  <si>
    <t>(20) NAME AND TITLE (PLEASE PRINT)</t>
  </si>
  <si>
    <t>(19) STATE FORESTRY DIV.  REPRESENTATIVE SIGNATURE</t>
  </si>
  <si>
    <t>(18) DATE</t>
  </si>
  <si>
    <t>(17) NAME AND TITLE (PLEASE PRINT)</t>
  </si>
  <si>
    <t>(16) FIRE DEPT/ AGENCY REPRESENTATIVE SIGNATURE</t>
  </si>
  <si>
    <t xml:space="preserve">(14) MILEAGE    </t>
  </si>
  <si>
    <t xml:space="preserve">  (12) RATE</t>
  </si>
  <si>
    <t>MODEL</t>
  </si>
  <si>
    <t>MAKE</t>
  </si>
  <si>
    <t>YEAR</t>
  </si>
  <si>
    <t>NWCG MINIMUM EQUIPMENT STANDARDS</t>
  </si>
  <si>
    <t>(11)RATES</t>
  </si>
  <si>
    <t xml:space="preserve"> (10) EQUIPMENT DESCRIPTION</t>
  </si>
  <si>
    <t xml:space="preserve"> </t>
  </si>
  <si>
    <t>(6) STATE DISTRICT OFFICE</t>
  </si>
  <si>
    <t>IGA REFERENCE AGREEMENT NUMBER</t>
  </si>
  <si>
    <t>COOPERATIVE FIRE RATE AGREEMENT NUMBER</t>
  </si>
  <si>
    <t>ARIZONA STATE FORESTER'S</t>
  </si>
  <si>
    <t>2-3</t>
  </si>
  <si>
    <t>2 - BLS</t>
  </si>
  <si>
    <t>f.</t>
  </si>
  <si>
    <t>2 - (1) ALS (1)BLS</t>
  </si>
  <si>
    <t>e.</t>
  </si>
  <si>
    <t>HR</t>
  </si>
  <si>
    <t>d.</t>
  </si>
  <si>
    <t>Daily</t>
  </si>
  <si>
    <t>1 ( CDL)</t>
  </si>
  <si>
    <t>FORD</t>
  </si>
  <si>
    <t>c.</t>
  </si>
  <si>
    <t>Mile</t>
  </si>
  <si>
    <t>Hour</t>
  </si>
  <si>
    <t>b.</t>
  </si>
  <si>
    <t>a.</t>
  </si>
  <si>
    <t xml:space="preserve">  VEHICLE  IDENTIFIER</t>
  </si>
  <si>
    <t xml:space="preserve">(5) EFFECTIVE DATES OF AGREEMENT              </t>
  </si>
  <si>
    <t>(7) FEDERAL EMPLOYER ID NUMBER</t>
  </si>
  <si>
    <t>(4g)  CONTACT NUMBER</t>
  </si>
  <si>
    <t>(4f) WILDLAND CONTACT NAME</t>
  </si>
  <si>
    <t>aidclogistics@azsf.gov</t>
  </si>
  <si>
    <t>www.azsf.gov</t>
  </si>
  <si>
    <t>(4e) EMAIL ADDRESS</t>
  </si>
  <si>
    <t>(4d) EMERGENCY PHONE</t>
  </si>
  <si>
    <t>(4c) FIRE CHIEF NAME</t>
  </si>
  <si>
    <t>(4b) FAX NUMBER</t>
  </si>
  <si>
    <t xml:space="preserve">(4a) BUSINESS  PHONE </t>
  </si>
  <si>
    <t>(4) CITY, STATE, ZIP CODE</t>
  </si>
  <si>
    <t>(3) MAILING ADDRESS</t>
  </si>
  <si>
    <t>(2) PHYSICAL ADDRESS</t>
  </si>
  <si>
    <t>COOPERATIVE FIRE RATE AGREEMENT</t>
  </si>
  <si>
    <t xml:space="preserve">(15) SPECIAL PROVISIONS:  Cooperator will adhere to terms set forth on the General Provisions to Cooperative Rate Agreement FM104A(03/16) attached hereto. </t>
  </si>
  <si>
    <t>(13) UNIT HR./DAY</t>
  </si>
  <si>
    <t>Russ Shumate, District Manager</t>
  </si>
  <si>
    <t>Yoggie Bear, Fire Chief</t>
  </si>
  <si>
    <t>Worker Compensation Policy #
Liability Insurance Policy #</t>
  </si>
  <si>
    <t>ENG 3666</t>
  </si>
  <si>
    <t>F350</t>
  </si>
  <si>
    <t>Engine T6 Minimum 150 GALS 50 GPM W/CAFS Min Staffing  2</t>
  </si>
  <si>
    <t>LICENSE PLATE NUMBER</t>
  </si>
  <si>
    <t xml:space="preserve">(9) Resources assigned under this Agreement remain employees or property of the cooperator and are subject to cooperators supervision and control and are covered by Cooperators workman's compensation and insurance. </t>
  </si>
  <si>
    <t xml:space="preserve">ENDING: </t>
  </si>
  <si>
    <t>BEGINNING:</t>
  </si>
  <si>
    <t>86-9999999</t>
  </si>
  <si>
    <t>602-999-9996</t>
  </si>
  <si>
    <t>Bubba Bear</t>
  </si>
  <si>
    <t>800-999-9999</t>
  </si>
  <si>
    <t>Yoggie Bear</t>
  </si>
  <si>
    <t>602-999-9999</t>
  </si>
  <si>
    <t>same</t>
  </si>
  <si>
    <t>123 Pine Ave</t>
  </si>
  <si>
    <t>Central District Office              2901 W. Pinnacle Peak Road Phoenix, Arizona 85027        Main Office Number:               623-445-0274                             Fax: 623-445-0282 russshumate@azsf.gov</t>
  </si>
  <si>
    <t>Smokey Bear FD</t>
  </si>
  <si>
    <t>(1) FIRE DEPARTMENT NAME (COOPERATOR)</t>
  </si>
  <si>
    <t>FD-16-0005-ASF-A1S</t>
  </si>
  <si>
    <t>Refer to worksheets with this color tab</t>
  </si>
  <si>
    <r>
      <rPr>
        <b/>
        <sz val="18"/>
        <color indexed="8"/>
        <rFont val="Calibri"/>
        <family val="2"/>
      </rPr>
      <t xml:space="preserve"> PAY RATE/BENEFITS SCHEDULE   </t>
    </r>
    <r>
      <rPr>
        <b/>
        <sz val="14"/>
        <color rgb="FFFF0000"/>
        <rFont val="Calibri"/>
        <family val="2"/>
      </rPr>
      <t/>
    </r>
  </si>
  <si>
    <t>FIRE DEPARTMENT NAME:</t>
  </si>
  <si>
    <t xml:space="preserve">  EFFECTIVE DATE:</t>
  </si>
  <si>
    <t>RANK</t>
  </si>
  <si>
    <t>ANNUAL SALARY</t>
  </si>
  <si>
    <t>MEDICARE  %</t>
  </si>
  <si>
    <t>SOCIAL SECURITY %</t>
  </si>
  <si>
    <t>WORKER COMP  %</t>
  </si>
  <si>
    <t>UNEMPLOY INSURANCE  $</t>
  </si>
  <si>
    <t>DISABILITY $</t>
  </si>
  <si>
    <t>ANNUAL HOURS</t>
  </si>
  <si>
    <t>Engineer</t>
  </si>
  <si>
    <t>Captain</t>
  </si>
  <si>
    <t>BC</t>
  </si>
  <si>
    <t>Admin</t>
  </si>
  <si>
    <t>Top Rank Backfill Rates</t>
  </si>
  <si>
    <t>Jose Ortiz</t>
  </si>
  <si>
    <t>Barbara Bank</t>
  </si>
  <si>
    <t>Battalion Chief</t>
  </si>
  <si>
    <t>Firefighter</t>
  </si>
  <si>
    <t>Chief</t>
  </si>
  <si>
    <t>**</t>
  </si>
  <si>
    <t xml:space="preserve">**NOTE:  Salaried employees who normally don't receive overtime compensation would not get overtime for wildland fires.  However, if their contract allows for overtime, then </t>
  </si>
  <si>
    <t>please provide a copy of the agreement to us for our records.  Email to financialadmin@dffm.az.gov</t>
  </si>
  <si>
    <t>* Reimbursable administrative fees for compiling the invoice for reimbursement is billable at regular rate only, not overtime rates.</t>
  </si>
  <si>
    <t>shown on the same colored tabs at the bottom of this workbook.</t>
  </si>
  <si>
    <t>Additional information on our website "Billing Instructions 2018"</t>
  </si>
  <si>
    <t>In order to complete invoice, see paperwork similar to the examples</t>
  </si>
  <si>
    <t>Topic 50 Travel, Section 95</t>
  </si>
  <si>
    <t>City/Zip Search</t>
  </si>
  <si>
    <t>Resort fees are considered part of room rates</t>
  </si>
  <si>
    <t xml:space="preserve"> Once arrived at incident and lodging or camping site is not provided written documentation must be included with travel claim</t>
  </si>
  <si>
    <t xml:space="preserve">No reimbursement for the 1st 12 hours of an incident.  After 12 hours meals should be provided. </t>
  </si>
  <si>
    <t>Departure and return travel days are based on 75% of the day rates that involve an overnight stay. 12 Hour rule still applies.</t>
  </si>
  <si>
    <t xml:space="preserve">    If not provided, documentation as to the circumstances needs to accompany the invoice</t>
  </si>
  <si>
    <t>Volunteer</t>
  </si>
  <si>
    <t>Steve Stanley</t>
  </si>
  <si>
    <t>Use top rank classification when backfill rate exceeded</t>
  </si>
  <si>
    <t>CAREER PERSONNEL NAME</t>
  </si>
  <si>
    <t>SEASONAL/VOLUNTEER PERSONNEL NAME</t>
  </si>
  <si>
    <t>HOURLY RATE</t>
  </si>
  <si>
    <t>Shannon Sweet</t>
  </si>
  <si>
    <t>Reserve</t>
  </si>
  <si>
    <t>Volunteer AD Class</t>
  </si>
  <si>
    <t>A</t>
  </si>
  <si>
    <t>For Volunteers Only:  Hourly Rate is based upon position at incident-Reference Seasonal Employee Pay Plan  (https://dffm.az.gov/fire/cooperators)</t>
  </si>
  <si>
    <t>Does not apply to Reserves or Part-time Employees</t>
  </si>
  <si>
    <t>01-9992-18</t>
  </si>
  <si>
    <t>TRAVEL RECEIPTS</t>
  </si>
  <si>
    <t>Lodging Allowances are based on per person, so if a room is shared the allowance would be the State Rate * 2</t>
  </si>
  <si>
    <t>Nicole Cooley</t>
  </si>
  <si>
    <t>ncooley@dffm.az.gov</t>
  </si>
  <si>
    <t>602-771-1408</t>
  </si>
  <si>
    <t xml:space="preserve">Fire Fiscal Specialist </t>
  </si>
  <si>
    <t>Wildland Firefighting Effective</t>
  </si>
  <si>
    <t>to 6/30/18</t>
  </si>
  <si>
    <t>Breakfast</t>
  </si>
  <si>
    <t>Lunch</t>
  </si>
  <si>
    <t>Dinner</t>
  </si>
  <si>
    <t>Full Day Rate</t>
  </si>
  <si>
    <t>Departure &amp; Return Travel Day with over-night stay (75%)</t>
  </si>
  <si>
    <r>
      <t>*</t>
    </r>
    <r>
      <rPr>
        <b/>
        <i/>
        <sz val="12"/>
        <rFont val="Arial"/>
        <family val="2"/>
      </rPr>
      <t>Meal receipts do not need to be submitted with invoice</t>
    </r>
    <r>
      <rPr>
        <sz val="10"/>
        <rFont val="Arial"/>
        <family val="2"/>
      </rPr>
      <t xml:space="preserve">. </t>
    </r>
    <r>
      <rPr>
        <sz val="14"/>
        <color rgb="FFFF0000"/>
        <rFont val="Arial"/>
        <family val="2"/>
      </rPr>
      <t xml:space="preserve"> Keep receipts in case of audit.</t>
    </r>
  </si>
  <si>
    <t>Meal Expense Reimbursement Rates by Meal for Travel in the Continental US as they correspond to their applicable full day rates (effective 10/1/17)</t>
  </si>
  <si>
    <t>LODGING</t>
  </si>
  <si>
    <t xml:space="preserve"> TIPS:</t>
  </si>
  <si>
    <t>MEAL</t>
  </si>
  <si>
    <t xml:space="preserve"> TIPS: </t>
  </si>
  <si>
    <r>
      <t xml:space="preserve">Lodging </t>
    </r>
    <r>
      <rPr>
        <b/>
        <sz val="10"/>
        <rFont val="Arial"/>
        <family val="2"/>
      </rPr>
      <t xml:space="preserve">within Arizona </t>
    </r>
    <r>
      <rPr>
        <sz val="10"/>
        <rFont val="Arial"/>
        <family val="2"/>
      </rPr>
      <t>requires documentation on resource order S# or a written approval by an Agency Rep (email is acceptable)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</si>
</sst>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m/d;@"/>
    <numFmt numFmtId="166" formatCode="mm/dd/yy;@"/>
    <numFmt numFmtId="167" formatCode="m/d/yy;@"/>
    <numFmt numFmtId="168" formatCode="&quot;$&quot;#,##0.00"/>
    <numFmt numFmtId="169" formatCode="[$-409]mmmm\ d\,\ yyyy;@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</font>
    <font>
      <b/>
      <u/>
      <sz val="10"/>
      <name val="Arial"/>
      <family val="2"/>
    </font>
    <font>
      <b/>
      <i/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2"/>
      <name val="Arial"/>
      <family val="2"/>
    </font>
    <font>
      <b/>
      <sz val="22"/>
      <name val="Arial"/>
      <family val="2"/>
    </font>
    <font>
      <u/>
      <sz val="10"/>
      <name val="Arial"/>
      <family val="2"/>
    </font>
    <font>
      <sz val="11"/>
      <name val="Calibri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sz val="9"/>
      <name val="Calibri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24"/>
      <name val="Arial"/>
      <family val="2"/>
    </font>
    <font>
      <sz val="20"/>
      <name val="Arial"/>
      <family val="2"/>
    </font>
    <font>
      <sz val="10"/>
      <color theme="1"/>
      <name val="Calibri"/>
      <family val="2"/>
    </font>
    <font>
      <b/>
      <sz val="12"/>
      <name val="Calibri"/>
      <family val="2"/>
    </font>
    <font>
      <b/>
      <sz val="11"/>
      <color theme="3" tint="-0.249977111117893"/>
      <name val="Calibri"/>
      <family val="2"/>
    </font>
    <font>
      <sz val="12"/>
      <name val="Calibri"/>
      <family val="2"/>
    </font>
    <font>
      <b/>
      <sz val="10"/>
      <color rgb="FF008000"/>
      <name val="Calibri"/>
      <family val="2"/>
    </font>
    <font>
      <sz val="12"/>
      <color theme="3" tint="-0.249977111117893"/>
      <name val="Calibri"/>
      <family val="2"/>
    </font>
    <font>
      <b/>
      <sz val="11"/>
      <color rgb="FF008000"/>
      <name val="Calibri"/>
      <family val="2"/>
    </font>
    <font>
      <u/>
      <sz val="10"/>
      <color indexed="12"/>
      <name val="Arial"/>
      <family val="2"/>
    </font>
    <font>
      <sz val="14"/>
      <name val="Calibri"/>
      <family val="2"/>
    </font>
    <font>
      <sz val="12"/>
      <color rgb="FFC00000"/>
      <name val="Calibri"/>
      <family val="2"/>
    </font>
    <font>
      <b/>
      <u/>
      <sz val="11"/>
      <color indexed="12"/>
      <name val="Calibri"/>
      <family val="2"/>
    </font>
    <font>
      <b/>
      <u/>
      <sz val="12"/>
      <color indexed="12"/>
      <name val="Calibri"/>
      <family val="2"/>
    </font>
    <font>
      <b/>
      <sz val="11"/>
      <name val="Calibri"/>
      <family val="2"/>
    </font>
    <font>
      <sz val="14"/>
      <color rgb="FFC00000"/>
      <name val="Calibri"/>
      <family val="2"/>
    </font>
    <font>
      <sz val="8"/>
      <name val="Arial"/>
      <family val="2"/>
    </font>
    <font>
      <sz val="10.5"/>
      <name val="Calibri"/>
      <family val="2"/>
    </font>
    <font>
      <u/>
      <sz val="12"/>
      <color indexed="12"/>
      <name val="Arial"/>
      <family val="2"/>
    </font>
    <font>
      <sz val="16"/>
      <color theme="4" tint="-0.249977111117893"/>
      <name val="Cooper Black"/>
      <family val="1"/>
    </font>
    <font>
      <sz val="10"/>
      <color theme="0"/>
      <name val="Arial"/>
      <family val="2"/>
    </font>
    <font>
      <b/>
      <sz val="18"/>
      <color theme="1"/>
      <name val="Calibri"/>
      <family val="2"/>
    </font>
    <font>
      <b/>
      <sz val="18"/>
      <color indexed="8"/>
      <name val="Calibri"/>
      <family val="2"/>
    </font>
    <font>
      <b/>
      <sz val="14"/>
      <color rgb="FFFF0000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0"/>
      <color indexed="8"/>
      <name val="Calibri"/>
      <family val="2"/>
    </font>
    <font>
      <sz val="14"/>
      <color rgb="FFFF0000"/>
      <name val="Arial"/>
      <family val="2"/>
    </font>
    <font>
      <b/>
      <sz val="18"/>
      <name val="Arial"/>
      <family val="2"/>
    </font>
    <font>
      <b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882C8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426">
    <xf numFmtId="0" fontId="0" fillId="0" borderId="0" xfId="0"/>
    <xf numFmtId="0" fontId="0" fillId="0" borderId="0" xfId="0" applyProtection="1">
      <protection locked="0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/>
    <xf numFmtId="0" fontId="8" fillId="0" borderId="0" xfId="0" applyFont="1" applyProtection="1">
      <protection locked="0"/>
    </xf>
    <xf numFmtId="165" fontId="3" fillId="0" borderId="3" xfId="0" applyNumberFormat="1" applyFont="1" applyBorder="1" applyProtection="1"/>
    <xf numFmtId="0" fontId="3" fillId="0" borderId="3" xfId="0" applyFont="1" applyBorder="1" applyAlignment="1" applyProtection="1">
      <alignment horizontal="center" wrapText="1"/>
    </xf>
    <xf numFmtId="0" fontId="3" fillId="0" borderId="3" xfId="0" applyFont="1" applyBorder="1" applyProtection="1"/>
    <xf numFmtId="0" fontId="4" fillId="0" borderId="3" xfId="0" applyNumberFormat="1" applyFont="1" applyBorder="1" applyAlignment="1" applyProtection="1">
      <alignment horizontal="center" wrapText="1"/>
    </xf>
    <xf numFmtId="4" fontId="3" fillId="0" borderId="0" xfId="0" applyNumberFormat="1" applyFont="1" applyAlignment="1" applyProtection="1">
      <alignment horizontal="center" vertical="center"/>
    </xf>
    <xf numFmtId="0" fontId="4" fillId="0" borderId="3" xfId="0" applyFont="1" applyBorder="1" applyAlignment="1" applyProtection="1">
      <alignment wrapText="1"/>
    </xf>
    <xf numFmtId="0" fontId="3" fillId="0" borderId="3" xfId="0" applyFont="1" applyBorder="1" applyAlignment="1" applyProtection="1">
      <alignment horizontal="right" wrapText="1"/>
    </xf>
    <xf numFmtId="0" fontId="0" fillId="0" borderId="0" xfId="0" applyProtection="1"/>
    <xf numFmtId="0" fontId="3" fillId="0" borderId="0" xfId="0" applyFont="1" applyAlignment="1" applyProtection="1">
      <alignment horizontal="left"/>
    </xf>
    <xf numFmtId="0" fontId="3" fillId="0" borderId="0" xfId="0" applyFont="1" applyAlignment="1" applyProtection="1">
      <alignment horizontal="center"/>
    </xf>
    <xf numFmtId="4" fontId="4" fillId="0" borderId="3" xfId="0" applyNumberFormat="1" applyFont="1" applyBorder="1" applyAlignment="1" applyProtection="1">
      <alignment wrapText="1"/>
    </xf>
    <xf numFmtId="39" fontId="0" fillId="0" borderId="3" xfId="0" applyNumberFormat="1" applyBorder="1" applyProtection="1"/>
    <xf numFmtId="4" fontId="0" fillId="0" borderId="3" xfId="0" applyNumberFormat="1" applyBorder="1" applyProtection="1"/>
    <xf numFmtId="4" fontId="3" fillId="0" borderId="3" xfId="0" applyNumberFormat="1" applyFont="1" applyBorder="1" applyProtection="1"/>
    <xf numFmtId="2" fontId="5" fillId="0" borderId="3" xfId="0" applyNumberFormat="1" applyFont="1" applyBorder="1" applyAlignment="1" applyProtection="1"/>
    <xf numFmtId="2" fontId="0" fillId="0" borderId="3" xfId="0" applyNumberFormat="1" applyBorder="1" applyAlignment="1" applyProtection="1">
      <alignment horizontal="right"/>
    </xf>
    <xf numFmtId="2" fontId="3" fillId="0" borderId="3" xfId="0" applyNumberFormat="1" applyFont="1" applyBorder="1" applyAlignment="1" applyProtection="1">
      <alignment horizontal="right"/>
    </xf>
    <xf numFmtId="2" fontId="3" fillId="0" borderId="3" xfId="0" applyNumberFormat="1" applyFont="1" applyBorder="1" applyProtection="1"/>
    <xf numFmtId="0" fontId="3" fillId="0" borderId="0" xfId="0" applyFont="1" applyAlignment="1" applyProtection="1"/>
    <xf numFmtId="0" fontId="0" fillId="0" borderId="0" xfId="0" applyAlignment="1" applyProtection="1"/>
    <xf numFmtId="0" fontId="5" fillId="0" borderId="0" xfId="0" applyFont="1" applyAlignment="1" applyProtection="1"/>
    <xf numFmtId="4" fontId="0" fillId="0" borderId="0" xfId="0" applyNumberFormat="1" applyAlignment="1" applyProtection="1">
      <alignment horizontal="left"/>
    </xf>
    <xf numFmtId="14" fontId="5" fillId="2" borderId="3" xfId="0" applyNumberFormat="1" applyFont="1" applyFill="1" applyBorder="1" applyProtection="1"/>
    <xf numFmtId="164" fontId="5" fillId="2" borderId="3" xfId="0" applyNumberFormat="1" applyFont="1" applyFill="1" applyBorder="1" applyProtection="1"/>
    <xf numFmtId="164" fontId="5" fillId="2" borderId="3" xfId="0" applyNumberFormat="1" applyFont="1" applyFill="1" applyBorder="1" applyAlignment="1" applyProtection="1">
      <alignment horizontal="center"/>
    </xf>
    <xf numFmtId="2" fontId="5" fillId="3" borderId="3" xfId="0" applyNumberFormat="1" applyFont="1" applyFill="1" applyBorder="1" applyAlignment="1" applyProtection="1"/>
    <xf numFmtId="0" fontId="0" fillId="3" borderId="3" xfId="0" applyFill="1" applyBorder="1" applyAlignment="1" applyProtection="1">
      <alignment horizontal="right"/>
    </xf>
    <xf numFmtId="0" fontId="0" fillId="0" borderId="3" xfId="0" applyBorder="1" applyProtection="1"/>
    <xf numFmtId="0" fontId="5" fillId="0" borderId="3" xfId="0" applyNumberFormat="1" applyFont="1" applyBorder="1" applyAlignment="1" applyProtection="1">
      <alignment horizontal="center"/>
    </xf>
    <xf numFmtId="2" fontId="0" fillId="0" borderId="3" xfId="0" applyNumberFormat="1" applyBorder="1" applyProtection="1"/>
    <xf numFmtId="0" fontId="0" fillId="0" borderId="3" xfId="0" applyNumberFormat="1" applyBorder="1" applyAlignment="1" applyProtection="1">
      <alignment horizontal="center"/>
    </xf>
    <xf numFmtId="14" fontId="0" fillId="2" borderId="3" xfId="0" applyNumberFormat="1" applyFill="1" applyBorder="1" applyProtection="1"/>
    <xf numFmtId="164" fontId="0" fillId="2" borderId="3" xfId="0" applyNumberFormat="1" applyFill="1" applyBorder="1" applyProtection="1"/>
    <xf numFmtId="164" fontId="0" fillId="2" borderId="3" xfId="0" applyNumberFormat="1" applyFill="1" applyBorder="1" applyAlignment="1" applyProtection="1">
      <alignment horizontal="center"/>
    </xf>
    <xf numFmtId="2" fontId="5" fillId="3" borderId="3" xfId="0" applyNumberFormat="1" applyFont="1" applyFill="1" applyBorder="1" applyAlignment="1" applyProtection="1">
      <alignment horizontal="right"/>
    </xf>
    <xf numFmtId="14" fontId="3" fillId="0" borderId="3" xfId="0" applyNumberFormat="1" applyFont="1" applyBorder="1" applyProtection="1"/>
    <xf numFmtId="164" fontId="3" fillId="0" borderId="3" xfId="0" applyNumberFormat="1" applyFont="1" applyBorder="1" applyProtection="1"/>
    <xf numFmtId="164" fontId="3" fillId="0" borderId="3" xfId="0" applyNumberFormat="1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right"/>
    </xf>
    <xf numFmtId="0" fontId="3" fillId="0" borderId="3" xfId="0" applyNumberFormat="1" applyFont="1" applyBorder="1" applyAlignment="1" applyProtection="1">
      <alignment horizontal="center"/>
    </xf>
    <xf numFmtId="165" fontId="0" fillId="0" borderId="0" xfId="0" applyNumberFormat="1" applyProtection="1"/>
    <xf numFmtId="0" fontId="0" fillId="0" borderId="0" xfId="0" applyAlignment="1" applyProtection="1">
      <alignment horizontal="center"/>
    </xf>
    <xf numFmtId="0" fontId="5" fillId="0" borderId="0" xfId="0" applyFont="1" applyProtection="1"/>
    <xf numFmtId="0" fontId="0" fillId="0" borderId="0" xfId="0" applyNumberFormat="1" applyAlignment="1" applyProtection="1">
      <alignment horizontal="center"/>
    </xf>
    <xf numFmtId="4" fontId="0" fillId="0" borderId="0" xfId="0" applyNumberFormat="1" applyProtection="1"/>
    <xf numFmtId="165" fontId="0" fillId="2" borderId="0" xfId="0" applyNumberFormat="1" applyFill="1" applyProtection="1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5" fillId="2" borderId="0" xfId="0" applyFont="1" applyFill="1" applyProtection="1"/>
    <xf numFmtId="0" fontId="0" fillId="2" borderId="0" xfId="0" applyNumberFormat="1" applyFill="1" applyAlignment="1" applyProtection="1">
      <alignment horizontal="center"/>
    </xf>
    <xf numFmtId="0" fontId="0" fillId="3" borderId="0" xfId="0" applyFill="1" applyProtection="1"/>
    <xf numFmtId="0" fontId="0" fillId="3" borderId="0" xfId="0" applyFill="1" applyAlignment="1" applyProtection="1">
      <alignment horizontal="center"/>
    </xf>
    <xf numFmtId="0" fontId="5" fillId="3" borderId="0" xfId="0" applyFont="1" applyFill="1" applyProtection="1"/>
    <xf numFmtId="0" fontId="0" fillId="3" borderId="0" xfId="0" applyNumberFormat="1" applyFill="1" applyAlignment="1" applyProtection="1">
      <alignment horizontal="center"/>
    </xf>
    <xf numFmtId="4" fontId="0" fillId="3" borderId="0" xfId="0" applyNumberFormat="1" applyFill="1" applyProtection="1"/>
    <xf numFmtId="166" fontId="0" fillId="0" borderId="0" xfId="0" applyNumberFormat="1" applyAlignment="1" applyProtection="1">
      <alignment horizontal="left"/>
    </xf>
    <xf numFmtId="0" fontId="8" fillId="0" borderId="0" xfId="0" applyFont="1" applyProtection="1"/>
    <xf numFmtId="0" fontId="17" fillId="0" borderId="0" xfId="1" applyAlignment="1" applyProtection="1"/>
    <xf numFmtId="0" fontId="14" fillId="0" borderId="0" xfId="0" applyFont="1" applyProtection="1"/>
    <xf numFmtId="0" fontId="17" fillId="0" borderId="0" xfId="1" applyProtection="1"/>
    <xf numFmtId="165" fontId="16" fillId="3" borderId="0" xfId="0" applyNumberFormat="1" applyFont="1" applyFill="1" applyProtection="1"/>
    <xf numFmtId="0" fontId="7" fillId="0" borderId="0" xfId="0" applyFont="1"/>
    <xf numFmtId="0" fontId="17" fillId="0" borderId="0" xfId="1" applyAlignment="1" applyProtection="1"/>
    <xf numFmtId="0" fontId="0" fillId="0" borderId="0" xfId="0" applyAlignment="1" applyProtection="1"/>
    <xf numFmtId="0" fontId="3" fillId="5" borderId="0" xfId="0" applyFont="1" applyFill="1" applyAlignment="1" applyProtection="1">
      <protection locked="0"/>
    </xf>
    <xf numFmtId="0" fontId="3" fillId="0" borderId="0" xfId="0" applyFont="1" applyFill="1" applyAlignment="1" applyProtection="1">
      <protection locked="0"/>
    </xf>
    <xf numFmtId="4" fontId="0" fillId="0" borderId="0" xfId="0" applyNumberFormat="1" applyFill="1" applyAlignment="1" applyProtection="1"/>
    <xf numFmtId="4" fontId="5" fillId="5" borderId="0" xfId="0" applyNumberFormat="1" applyFont="1" applyFill="1" applyAlignment="1" applyProtection="1"/>
    <xf numFmtId="0" fontId="21" fillId="0" borderId="0" xfId="0" applyFont="1" applyProtection="1"/>
    <xf numFmtId="0" fontId="7" fillId="0" borderId="3" xfId="0" applyFont="1" applyBorder="1" applyProtection="1"/>
    <xf numFmtId="0" fontId="5" fillId="0" borderId="3" xfId="0" applyFont="1" applyBorder="1" applyProtection="1"/>
    <xf numFmtId="0" fontId="17" fillId="0" borderId="3" xfId="1" applyBorder="1" applyProtection="1"/>
    <xf numFmtId="0" fontId="17" fillId="0" borderId="3" xfId="1" applyFill="1" applyBorder="1" applyProtection="1"/>
    <xf numFmtId="0" fontId="0" fillId="0" borderId="0" xfId="0" applyFill="1"/>
    <xf numFmtId="0" fontId="2" fillId="0" borderId="0" xfId="0" applyFont="1" applyProtection="1"/>
    <xf numFmtId="0" fontId="3" fillId="0" borderId="0" xfId="0" applyFont="1" applyAlignment="1" applyProtection="1">
      <alignment horizontal="left"/>
    </xf>
    <xf numFmtId="0" fontId="2" fillId="0" borderId="0" xfId="0" applyNumberFormat="1" applyFont="1" applyAlignment="1" applyProtection="1">
      <alignment horizontal="center"/>
    </xf>
    <xf numFmtId="167" fontId="9" fillId="0" borderId="0" xfId="0" applyNumberFormat="1" applyFont="1"/>
    <xf numFmtId="167" fontId="3" fillId="0" borderId="27" xfId="0" applyNumberFormat="1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0" xfId="0" applyFont="1" applyAlignment="1">
      <alignment wrapText="1"/>
    </xf>
    <xf numFmtId="167" fontId="0" fillId="5" borderId="2" xfId="0" applyNumberFormat="1" applyFill="1" applyBorder="1" applyProtection="1">
      <protection locked="0"/>
    </xf>
    <xf numFmtId="164" fontId="0" fillId="5" borderId="2" xfId="0" applyNumberFormat="1" applyFill="1" applyBorder="1" applyProtection="1">
      <protection locked="0"/>
    </xf>
    <xf numFmtId="0" fontId="0" fillId="0" borderId="2" xfId="0" applyNumberFormat="1" applyBorder="1"/>
    <xf numFmtId="1" fontId="0" fillId="5" borderId="2" xfId="0" applyNumberFormat="1" applyFill="1" applyBorder="1" applyProtection="1">
      <protection locked="0"/>
    </xf>
    <xf numFmtId="1" fontId="0" fillId="0" borderId="2" xfId="0" applyNumberFormat="1" applyBorder="1"/>
    <xf numFmtId="167" fontId="0" fillId="5" borderId="3" xfId="0" applyNumberFormat="1" applyFill="1" applyBorder="1" applyProtection="1">
      <protection locked="0"/>
    </xf>
    <xf numFmtId="164" fontId="0" fillId="5" borderId="3" xfId="0" applyNumberFormat="1" applyFill="1" applyBorder="1" applyProtection="1">
      <protection locked="0"/>
    </xf>
    <xf numFmtId="1" fontId="0" fillId="5" borderId="3" xfId="0" applyNumberFormat="1" applyFill="1" applyBorder="1" applyProtection="1">
      <protection locked="0"/>
    </xf>
    <xf numFmtId="1" fontId="0" fillId="0" borderId="3" xfId="0" applyNumberFormat="1" applyBorder="1"/>
    <xf numFmtId="167" fontId="0" fillId="0" borderId="0" xfId="0" applyNumberFormat="1"/>
    <xf numFmtId="167" fontId="0" fillId="0" borderId="28" xfId="0" applyNumberFormat="1" applyBorder="1"/>
    <xf numFmtId="0" fontId="0" fillId="0" borderId="28" xfId="0" applyBorder="1"/>
    <xf numFmtId="0" fontId="2" fillId="0" borderId="28" xfId="0" applyFont="1" applyBorder="1"/>
    <xf numFmtId="1" fontId="0" fillId="0" borderId="28" xfId="0" applyNumberFormat="1" applyBorder="1"/>
    <xf numFmtId="164" fontId="2" fillId="2" borderId="3" xfId="0" applyNumberFormat="1" applyFont="1" applyFill="1" applyBorder="1" applyProtection="1"/>
    <xf numFmtId="0" fontId="12" fillId="7" borderId="0" xfId="0" applyFont="1" applyFill="1"/>
    <xf numFmtId="0" fontId="12" fillId="7" borderId="0" xfId="0" applyFont="1" applyFill="1" applyAlignment="1">
      <alignment horizontal="center"/>
    </xf>
    <xf numFmtId="0" fontId="23" fillId="7" borderId="0" xfId="0" applyFont="1" applyFill="1"/>
    <xf numFmtId="168" fontId="23" fillId="7" borderId="0" xfId="0" applyNumberFormat="1" applyFont="1" applyFill="1"/>
    <xf numFmtId="168" fontId="23" fillId="7" borderId="0" xfId="0" applyNumberFormat="1" applyFont="1" applyFill="1" applyAlignment="1">
      <alignment horizontal="center" vertical="center"/>
    </xf>
    <xf numFmtId="168" fontId="23" fillId="7" borderId="0" xfId="0" applyNumberFormat="1" applyFont="1" applyFill="1" applyAlignment="1">
      <alignment vertical="center"/>
    </xf>
    <xf numFmtId="168" fontId="23" fillId="7" borderId="0" xfId="0" applyNumberFormat="1" applyFont="1" applyFill="1" applyAlignment="1">
      <alignment horizontal="right" vertical="center"/>
    </xf>
    <xf numFmtId="0" fontId="26" fillId="7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49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vertical="center" wrapText="1"/>
    </xf>
    <xf numFmtId="0" fontId="2" fillId="7" borderId="0" xfId="0" applyFont="1" applyFill="1" applyAlignment="1">
      <alignment vertical="center"/>
    </xf>
    <xf numFmtId="49" fontId="20" fillId="7" borderId="0" xfId="0" applyNumberFormat="1" applyFont="1" applyFill="1" applyAlignment="1">
      <alignment vertical="center"/>
    </xf>
    <xf numFmtId="0" fontId="20" fillId="7" borderId="5" xfId="0" applyFont="1" applyFill="1" applyBorder="1" applyAlignment="1" applyProtection="1">
      <alignment horizontal="center" vertical="center" wrapText="1" readingOrder="1"/>
      <protection locked="0"/>
    </xf>
    <xf numFmtId="49" fontId="20" fillId="7" borderId="3" xfId="0" applyNumberFormat="1" applyFont="1" applyFill="1" applyBorder="1" applyAlignment="1" applyProtection="1">
      <alignment horizontal="center" vertical="center" wrapText="1" readingOrder="1"/>
      <protection locked="0"/>
    </xf>
    <xf numFmtId="49" fontId="20" fillId="7" borderId="2" xfId="0" applyNumberFormat="1" applyFont="1" applyFill="1" applyBorder="1" applyAlignment="1" applyProtection="1">
      <alignment horizontal="center" vertical="center" wrapText="1" readingOrder="1"/>
      <protection locked="0"/>
    </xf>
    <xf numFmtId="0" fontId="20" fillId="7" borderId="3" xfId="0" applyFont="1" applyFill="1" applyBorder="1" applyAlignment="1" applyProtection="1">
      <alignment horizontal="center" vertical="center" wrapText="1"/>
      <protection locked="0"/>
    </xf>
    <xf numFmtId="49" fontId="24" fillId="7" borderId="10" xfId="0" applyNumberFormat="1" applyFont="1" applyFill="1" applyBorder="1" applyAlignment="1" applyProtection="1">
      <alignment horizontal="left" vertical="center" wrapText="1" readingOrder="1"/>
      <protection locked="0"/>
    </xf>
    <xf numFmtId="0" fontId="12" fillId="7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49" fontId="23" fillId="7" borderId="0" xfId="0" applyNumberFormat="1" applyFont="1" applyFill="1" applyAlignment="1">
      <alignment horizontal="right" vertical="center"/>
    </xf>
    <xf numFmtId="0" fontId="23" fillId="7" borderId="0" xfId="0" applyFont="1" applyFill="1" applyBorder="1" applyAlignment="1">
      <alignment vertical="center"/>
    </xf>
    <xf numFmtId="0" fontId="28" fillId="7" borderId="12" xfId="0" applyFont="1" applyFill="1" applyBorder="1" applyAlignment="1">
      <alignment horizontal="left"/>
    </xf>
    <xf numFmtId="0" fontId="12" fillId="7" borderId="0" xfId="0" applyFont="1" applyFill="1" applyAlignment="1">
      <alignment horizontal="left" vertical="center"/>
    </xf>
    <xf numFmtId="0" fontId="23" fillId="7" borderId="0" xfId="0" applyFont="1" applyFill="1" applyAlignment="1">
      <alignment horizontal="center" vertical="center" wrapText="1"/>
    </xf>
    <xf numFmtId="0" fontId="34" fillId="7" borderId="0" xfId="0" applyFont="1" applyFill="1" applyAlignment="1">
      <alignment vertical="center"/>
    </xf>
    <xf numFmtId="0" fontId="23" fillId="7" borderId="0" xfId="0" applyFont="1" applyFill="1" applyAlignment="1">
      <alignment horizontal="right" vertical="center"/>
    </xf>
    <xf numFmtId="0" fontId="35" fillId="7" borderId="0" xfId="0" applyFont="1" applyFill="1" applyAlignment="1">
      <alignment horizontal="left" vertical="center"/>
    </xf>
    <xf numFmtId="168" fontId="12" fillId="7" borderId="0" xfId="0" applyNumberFormat="1" applyFont="1" applyFill="1" applyAlignment="1">
      <alignment horizontal="right" vertical="center"/>
    </xf>
    <xf numFmtId="168" fontId="12" fillId="7" borderId="0" xfId="0" applyNumberFormat="1" applyFont="1" applyFill="1" applyAlignment="1">
      <alignment horizontal="center" vertical="center"/>
    </xf>
    <xf numFmtId="0" fontId="36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right" vertical="center"/>
    </xf>
    <xf numFmtId="0" fontId="35" fillId="7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37" fillId="7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8" fillId="7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5" fillId="8" borderId="8" xfId="0" applyFont="1" applyFill="1" applyBorder="1" applyAlignment="1" applyProtection="1">
      <alignment vertical="center"/>
    </xf>
    <xf numFmtId="0" fontId="35" fillId="8" borderId="9" xfId="0" applyFont="1" applyFill="1" applyBorder="1" applyAlignment="1" applyProtection="1">
      <alignment vertical="center"/>
    </xf>
    <xf numFmtId="49" fontId="35" fillId="7" borderId="0" xfId="0" applyNumberFormat="1" applyFont="1" applyFill="1" applyAlignment="1">
      <alignment vertical="center"/>
    </xf>
    <xf numFmtId="0" fontId="35" fillId="8" borderId="9" xfId="0" applyFont="1" applyFill="1" applyBorder="1" applyAlignment="1" applyProtection="1">
      <alignment horizontal="left" vertical="center"/>
    </xf>
    <xf numFmtId="0" fontId="42" fillId="7" borderId="0" xfId="3" applyFont="1" applyFill="1" applyAlignment="1" applyProtection="1">
      <alignment vertical="center"/>
    </xf>
    <xf numFmtId="0" fontId="40" fillId="7" borderId="9" xfId="0" applyFont="1" applyFill="1" applyBorder="1" applyAlignment="1" applyProtection="1">
      <alignment horizontal="left" vertical="center" wrapText="1"/>
      <protection locked="0"/>
    </xf>
    <xf numFmtId="49" fontId="35" fillId="7" borderId="0" xfId="0" applyNumberFormat="1" applyFont="1" applyFill="1" applyAlignment="1">
      <alignment horizontal="left" vertical="center"/>
    </xf>
    <xf numFmtId="0" fontId="33" fillId="7" borderId="0" xfId="0" applyFont="1" applyFill="1" applyAlignment="1">
      <alignment horizontal="left" vertical="center"/>
    </xf>
    <xf numFmtId="0" fontId="35" fillId="8" borderId="9" xfId="0" applyFont="1" applyFill="1" applyBorder="1" applyAlignment="1" applyProtection="1">
      <alignment vertical="center" wrapText="1"/>
    </xf>
    <xf numFmtId="0" fontId="35" fillId="7" borderId="0" xfId="0" applyNumberFormat="1" applyFont="1" applyFill="1" applyAlignment="1">
      <alignment horizontal="left" vertical="center"/>
    </xf>
    <xf numFmtId="0" fontId="43" fillId="7" borderId="0" xfId="3" applyFont="1" applyFill="1" applyAlignment="1" applyProtection="1">
      <alignment horizontal="left" vertical="center"/>
    </xf>
    <xf numFmtId="0" fontId="23" fillId="7" borderId="0" xfId="0" applyNumberFormat="1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20" fillId="7" borderId="0" xfId="0" applyFont="1" applyFill="1" applyAlignment="1">
      <alignment horizontal="left" vertical="center"/>
    </xf>
    <xf numFmtId="0" fontId="20" fillId="7" borderId="0" xfId="0" applyNumberFormat="1" applyFont="1" applyFill="1" applyAlignment="1">
      <alignment horizontal="left" vertical="center"/>
    </xf>
    <xf numFmtId="49" fontId="20" fillId="7" borderId="0" xfId="0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0" fontId="23" fillId="7" borderId="0" xfId="0" applyNumberFormat="1" applyFont="1" applyFill="1" applyAlignment="1">
      <alignment horizontal="left" vertical="center"/>
    </xf>
    <xf numFmtId="16" fontId="23" fillId="7" borderId="0" xfId="0" applyNumberFormat="1" applyFont="1" applyFill="1" applyAlignment="1">
      <alignment horizontal="left" vertical="center"/>
    </xf>
    <xf numFmtId="49" fontId="23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vertical="center"/>
    </xf>
    <xf numFmtId="0" fontId="16" fillId="7" borderId="0" xfId="0" applyNumberFormat="1" applyFont="1" applyFill="1" applyAlignment="1">
      <alignment vertical="center"/>
    </xf>
    <xf numFmtId="49" fontId="16" fillId="7" borderId="0" xfId="0" applyNumberFormat="1" applyFont="1" applyFill="1" applyAlignment="1">
      <alignment vertical="center"/>
    </xf>
    <xf numFmtId="16" fontId="16" fillId="7" borderId="0" xfId="0" applyNumberFormat="1" applyFont="1" applyFill="1" applyAlignment="1">
      <alignment vertical="center"/>
    </xf>
    <xf numFmtId="16" fontId="2" fillId="7" borderId="0" xfId="0" applyNumberFormat="1" applyFont="1" applyFill="1" applyAlignment="1">
      <alignment vertical="center"/>
    </xf>
    <xf numFmtId="168" fontId="20" fillId="9" borderId="32" xfId="0" applyNumberFormat="1" applyFont="1" applyFill="1" applyBorder="1" applyAlignment="1" applyProtection="1">
      <alignment horizontal="center" vertical="center" wrapText="1"/>
      <protection locked="0"/>
    </xf>
    <xf numFmtId="49" fontId="20" fillId="9" borderId="29" xfId="0" applyNumberFormat="1" applyFont="1" applyFill="1" applyBorder="1" applyAlignment="1" applyProtection="1">
      <alignment horizontal="center" vertical="center" wrapText="1"/>
      <protection locked="0"/>
    </xf>
    <xf numFmtId="168" fontId="20" fillId="9" borderId="33" xfId="0" quotePrefix="1" applyNumberFormat="1" applyFont="1" applyFill="1" applyBorder="1" applyAlignment="1" applyProtection="1">
      <alignment horizontal="center" vertical="center" wrapText="1"/>
      <protection locked="0"/>
    </xf>
    <xf numFmtId="0" fontId="20" fillId="7" borderId="10" xfId="0" applyFont="1" applyFill="1" applyBorder="1" applyAlignment="1" applyProtection="1">
      <alignment horizontal="center" vertical="center" wrapText="1"/>
      <protection locked="0"/>
    </xf>
    <xf numFmtId="0" fontId="15" fillId="9" borderId="34" xfId="0" applyFont="1" applyFill="1" applyBorder="1" applyAlignment="1" applyProtection="1">
      <alignment horizontal="center" vertical="center" wrapText="1"/>
    </xf>
    <xf numFmtId="0" fontId="3" fillId="9" borderId="29" xfId="0" applyFont="1" applyFill="1" applyBorder="1" applyAlignment="1" applyProtection="1">
      <alignment horizontal="center" vertical="center" wrapText="1"/>
    </xf>
    <xf numFmtId="0" fontId="3" fillId="9" borderId="34" xfId="0" applyFont="1" applyFill="1" applyBorder="1" applyAlignment="1" applyProtection="1">
      <alignment horizontal="center" vertical="center" wrapText="1"/>
    </xf>
    <xf numFmtId="0" fontId="47" fillId="7" borderId="0" xfId="0" applyFont="1" applyFill="1" applyAlignment="1">
      <alignment vertical="center"/>
    </xf>
    <xf numFmtId="168" fontId="47" fillId="7" borderId="0" xfId="0" applyNumberFormat="1" applyFont="1" applyFill="1" applyAlignment="1">
      <alignment vertical="center"/>
    </xf>
    <xf numFmtId="168" fontId="47" fillId="7" borderId="0" xfId="0" applyNumberFormat="1" applyFont="1" applyFill="1" applyAlignment="1">
      <alignment horizontal="center" vertical="center"/>
    </xf>
    <xf numFmtId="49" fontId="47" fillId="7" borderId="0" xfId="0" applyNumberFormat="1" applyFont="1" applyFill="1" applyAlignment="1">
      <alignment vertical="center"/>
    </xf>
    <xf numFmtId="49" fontId="47" fillId="7" borderId="0" xfId="0" applyNumberFormat="1" applyFont="1" applyFill="1" applyAlignment="1">
      <alignment horizontal="right" vertical="center"/>
    </xf>
    <xf numFmtId="0" fontId="47" fillId="7" borderId="0" xfId="0" applyFont="1" applyFill="1" applyBorder="1" applyAlignment="1">
      <alignment vertical="center"/>
    </xf>
    <xf numFmtId="0" fontId="47" fillId="7" borderId="0" xfId="0" applyFont="1" applyFill="1" applyBorder="1" applyAlignment="1">
      <alignment vertical="center" wrapText="1"/>
    </xf>
    <xf numFmtId="0" fontId="3" fillId="8" borderId="16" xfId="0" applyFont="1" applyFill="1" applyBorder="1" applyAlignment="1" applyProtection="1">
      <alignment horizontal="center" vertical="center" wrapText="1"/>
    </xf>
    <xf numFmtId="0" fontId="3" fillId="8" borderId="29" xfId="0" applyFont="1" applyFill="1" applyBorder="1" applyAlignment="1" applyProtection="1">
      <alignment horizontal="center" vertical="center" wrapText="1"/>
    </xf>
    <xf numFmtId="167" fontId="33" fillId="8" borderId="9" xfId="0" applyNumberFormat="1" applyFont="1" applyFill="1" applyBorder="1" applyAlignment="1" applyProtection="1">
      <alignment vertical="center"/>
    </xf>
    <xf numFmtId="169" fontId="33" fillId="8" borderId="9" xfId="0" applyNumberFormat="1" applyFont="1" applyFill="1" applyBorder="1" applyAlignment="1" applyProtection="1">
      <alignment horizontal="center" vertical="center"/>
      <protection locked="0"/>
    </xf>
    <xf numFmtId="167" fontId="33" fillId="8" borderId="9" xfId="0" applyNumberFormat="1" applyFont="1" applyFill="1" applyBorder="1" applyAlignment="1" applyProtection="1">
      <alignment horizontal="right" vertical="center"/>
    </xf>
    <xf numFmtId="0" fontId="48" fillId="7" borderId="8" xfId="3" applyFont="1" applyFill="1" applyBorder="1" applyAlignment="1" applyProtection="1">
      <alignment vertical="center"/>
    </xf>
    <xf numFmtId="0" fontId="48" fillId="7" borderId="9" xfId="3" applyFont="1" applyFill="1" applyBorder="1" applyAlignment="1" applyProtection="1">
      <alignment vertical="center"/>
    </xf>
    <xf numFmtId="0" fontId="39" fillId="7" borderId="1" xfId="3" applyFill="1" applyBorder="1" applyAlignment="1" applyProtection="1">
      <alignment horizontal="left" vertical="center" wrapText="1"/>
      <protection locked="0"/>
    </xf>
    <xf numFmtId="0" fontId="0" fillId="3" borderId="0" xfId="0" applyFill="1"/>
    <xf numFmtId="0" fontId="0" fillId="10" borderId="0" xfId="0" applyFill="1"/>
    <xf numFmtId="0" fontId="0" fillId="11" borderId="0" xfId="0" applyFill="1"/>
    <xf numFmtId="0" fontId="50" fillId="12" borderId="0" xfId="0" applyFont="1" applyFill="1"/>
    <xf numFmtId="0" fontId="2" fillId="10" borderId="0" xfId="0" applyFont="1" applyFill="1"/>
    <xf numFmtId="0" fontId="2" fillId="3" borderId="0" xfId="0" applyFont="1" applyFill="1"/>
    <xf numFmtId="0" fontId="2" fillId="11" borderId="0" xfId="0" applyFont="1" applyFill="1"/>
    <xf numFmtId="0" fontId="17" fillId="0" borderId="0" xfId="1"/>
    <xf numFmtId="0" fontId="8" fillId="0" borderId="0" xfId="0" applyFont="1" applyAlignment="1"/>
    <xf numFmtId="0" fontId="19" fillId="0" borderId="0" xfId="0" applyFont="1" applyAlignment="1"/>
    <xf numFmtId="0" fontId="18" fillId="0" borderId="0" xfId="0" applyFont="1" applyAlignment="1"/>
    <xf numFmtId="0" fontId="0" fillId="0" borderId="0" xfId="0" applyAlignment="1"/>
    <xf numFmtId="0" fontId="2" fillId="0" borderId="3" xfId="0" applyFont="1" applyFill="1" applyBorder="1" applyAlignment="1" applyProtection="1">
      <alignment horizontal="center"/>
      <protection locked="0"/>
    </xf>
    <xf numFmtId="10" fontId="55" fillId="0" borderId="3" xfId="0" applyNumberFormat="1" applyFont="1" applyFill="1" applyBorder="1" applyAlignment="1" applyProtection="1">
      <alignment horizontal="center" vertical="top" wrapText="1"/>
      <protection locked="0"/>
    </xf>
    <xf numFmtId="10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Fill="1" applyBorder="1" applyAlignment="1" applyProtection="1">
      <alignment horizontal="center"/>
      <protection locked="0"/>
    </xf>
    <xf numFmtId="168" fontId="2" fillId="3" borderId="3" xfId="0" applyNumberFormat="1" applyFont="1" applyFill="1" applyBorder="1" applyAlignment="1">
      <alignment horizontal="center"/>
    </xf>
    <xf numFmtId="0" fontId="0" fillId="0" borderId="3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0" fontId="0" fillId="0" borderId="0" xfId="0" applyNumberFormat="1"/>
    <xf numFmtId="1" fontId="0" fillId="0" borderId="0" xfId="0" applyNumberFormat="1"/>
    <xf numFmtId="0" fontId="0" fillId="4" borderId="0" xfId="0" applyFill="1"/>
    <xf numFmtId="10" fontId="0" fillId="4" borderId="0" xfId="0" applyNumberFormat="1" applyFill="1"/>
    <xf numFmtId="0" fontId="2" fillId="0" borderId="0" xfId="0" applyFont="1" applyAlignment="1" applyProtection="1">
      <alignment horizontal="left" vertical="center"/>
    </xf>
    <xf numFmtId="0" fontId="2" fillId="0" borderId="3" xfId="0" applyNumberFormat="1" applyFont="1" applyBorder="1" applyAlignment="1" applyProtection="1">
      <alignment horizontal="center"/>
    </xf>
    <xf numFmtId="4" fontId="0" fillId="4" borderId="3" xfId="0" applyNumberFormat="1" applyFill="1" applyBorder="1" applyProtection="1"/>
    <xf numFmtId="0" fontId="2" fillId="4" borderId="0" xfId="0" applyFont="1" applyFill="1"/>
    <xf numFmtId="4" fontId="0" fillId="0" borderId="3" xfId="0" applyNumberFormat="1" applyFill="1" applyBorder="1" applyAlignment="1" applyProtection="1">
      <alignment horizontal="center"/>
      <protection locked="0"/>
    </xf>
    <xf numFmtId="4" fontId="0" fillId="0" borderId="0" xfId="0" applyNumberFormat="1" applyFill="1" applyBorder="1" applyAlignment="1" applyProtection="1">
      <alignment horizontal="center"/>
      <protection locked="0"/>
    </xf>
    <xf numFmtId="4" fontId="0" fillId="4" borderId="0" xfId="0" applyNumberFormat="1" applyFill="1"/>
    <xf numFmtId="4" fontId="2" fillId="11" borderId="3" xfId="0" applyNumberFormat="1" applyFont="1" applyFill="1" applyBorder="1" applyAlignment="1" applyProtection="1">
      <alignment horizontal="center"/>
      <protection locked="0"/>
    </xf>
    <xf numFmtId="1" fontId="0" fillId="4" borderId="0" xfId="0" applyNumberFormat="1" applyFill="1" applyAlignment="1">
      <alignment horizontal="center"/>
    </xf>
    <xf numFmtId="0" fontId="6" fillId="5" borderId="22" xfId="0" applyFont="1" applyFill="1" applyBorder="1" applyAlignment="1">
      <alignment horizontal="center" vertical="top" wrapText="1"/>
    </xf>
    <xf numFmtId="0" fontId="6" fillId="5" borderId="19" xfId="0" applyFont="1" applyFill="1" applyBorder="1" applyAlignment="1">
      <alignment horizontal="center" vertical="top" wrapText="1"/>
    </xf>
    <xf numFmtId="4" fontId="6" fillId="5" borderId="19" xfId="0" applyNumberFormat="1" applyFont="1" applyFill="1" applyBorder="1" applyAlignment="1">
      <alignment horizontal="center" vertical="top" wrapText="1"/>
    </xf>
    <xf numFmtId="10" fontId="6" fillId="5" borderId="19" xfId="0" applyNumberFormat="1" applyFont="1" applyFill="1" applyBorder="1" applyAlignment="1">
      <alignment horizontal="center" vertical="top" wrapText="1"/>
    </xf>
    <xf numFmtId="168" fontId="6" fillId="5" borderId="19" xfId="0" applyNumberFormat="1" applyFont="1" applyFill="1" applyBorder="1" applyAlignment="1">
      <alignment horizontal="center" vertical="top" wrapText="1"/>
    </xf>
    <xf numFmtId="1" fontId="6" fillId="5" borderId="19" xfId="0" applyNumberFormat="1" applyFont="1" applyFill="1" applyBorder="1" applyAlignment="1">
      <alignment horizontal="center" vertical="top" wrapText="1"/>
    </xf>
    <xf numFmtId="168" fontId="6" fillId="3" borderId="19" xfId="0" applyNumberFormat="1" applyFont="1" applyFill="1" applyBorder="1" applyAlignment="1">
      <alignment horizontal="center" vertical="top" wrapText="1"/>
    </xf>
    <xf numFmtId="168" fontId="6" fillId="3" borderId="23" xfId="0" applyNumberFormat="1" applyFont="1" applyFill="1" applyBorder="1" applyAlignment="1">
      <alignment horizontal="center" vertical="top" wrapText="1"/>
    </xf>
    <xf numFmtId="0" fontId="55" fillId="0" borderId="35" xfId="0" applyFont="1" applyFill="1" applyBorder="1" applyProtection="1">
      <protection locked="0"/>
    </xf>
    <xf numFmtId="168" fontId="2" fillId="3" borderId="36" xfId="0" applyNumberFormat="1" applyFont="1" applyFill="1" applyBorder="1" applyAlignment="1">
      <alignment horizontal="center"/>
    </xf>
    <xf numFmtId="0" fontId="6" fillId="0" borderId="35" xfId="0" applyFont="1" applyFill="1" applyBorder="1" applyProtection="1">
      <protection locked="0"/>
    </xf>
    <xf numFmtId="0" fontId="6" fillId="0" borderId="37" xfId="0" applyFont="1" applyFill="1" applyBorder="1" applyProtection="1">
      <protection locked="0"/>
    </xf>
    <xf numFmtId="0" fontId="2" fillId="0" borderId="4" xfId="0" applyFont="1" applyFill="1" applyBorder="1" applyAlignment="1" applyProtection="1">
      <alignment horizontal="center"/>
      <protection locked="0"/>
    </xf>
    <xf numFmtId="4" fontId="0" fillId="0" borderId="4" xfId="0" applyNumberFormat="1" applyFill="1" applyBorder="1" applyAlignment="1" applyProtection="1">
      <alignment horizontal="center"/>
      <protection locked="0"/>
    </xf>
    <xf numFmtId="10" fontId="55" fillId="0" borderId="4" xfId="0" applyNumberFormat="1" applyFont="1" applyFill="1" applyBorder="1" applyAlignment="1" applyProtection="1">
      <alignment horizontal="center" vertical="top" wrapText="1"/>
      <protection locked="0"/>
    </xf>
    <xf numFmtId="10" fontId="2" fillId="0" borderId="4" xfId="0" applyNumberFormat="1" applyFont="1" applyBorder="1" applyAlignment="1">
      <alignment horizontal="center"/>
    </xf>
    <xf numFmtId="168" fontId="2" fillId="0" borderId="4" xfId="0" applyNumberFormat="1" applyFont="1" applyBorder="1" applyAlignment="1">
      <alignment horizontal="center"/>
    </xf>
    <xf numFmtId="4" fontId="2" fillId="11" borderId="4" xfId="0" applyNumberFormat="1" applyFont="1" applyFill="1" applyBorder="1" applyAlignment="1" applyProtection="1">
      <alignment horizontal="center"/>
      <protection locked="0"/>
    </xf>
    <xf numFmtId="1" fontId="2" fillId="0" borderId="4" xfId="0" applyNumberFormat="1" applyFont="1" applyFill="1" applyBorder="1" applyAlignment="1" applyProtection="1">
      <alignment horizontal="center"/>
      <protection locked="0"/>
    </xf>
    <xf numFmtId="168" fontId="2" fillId="3" borderId="4" xfId="0" applyNumberFormat="1" applyFont="1" applyFill="1" applyBorder="1" applyAlignment="1">
      <alignment horizontal="center"/>
    </xf>
    <xf numFmtId="0" fontId="56" fillId="13" borderId="22" xfId="0" applyFont="1" applyFill="1" applyBorder="1" applyProtection="1">
      <protection locked="0"/>
    </xf>
    <xf numFmtId="0" fontId="0" fillId="13" borderId="19" xfId="0" applyFill="1" applyBorder="1" applyAlignment="1" applyProtection="1">
      <alignment horizontal="center"/>
      <protection locked="0"/>
    </xf>
    <xf numFmtId="4" fontId="0" fillId="13" borderId="19" xfId="0" applyNumberFormat="1" applyFill="1" applyBorder="1" applyAlignment="1" applyProtection="1">
      <alignment horizontal="center"/>
      <protection locked="0"/>
    </xf>
    <xf numFmtId="10" fontId="55" fillId="13" borderId="19" xfId="0" applyNumberFormat="1" applyFont="1" applyFill="1" applyBorder="1" applyAlignment="1" applyProtection="1">
      <alignment horizontal="center" vertical="top" wrapText="1"/>
      <protection locked="0"/>
    </xf>
    <xf numFmtId="10" fontId="2" fillId="13" borderId="19" xfId="0" applyNumberFormat="1" applyFont="1" applyFill="1" applyBorder="1" applyAlignment="1">
      <alignment horizontal="center"/>
    </xf>
    <xf numFmtId="168" fontId="2" fillId="13" borderId="19" xfId="0" applyNumberFormat="1" applyFont="1" applyFill="1" applyBorder="1" applyAlignment="1">
      <alignment horizontal="center"/>
    </xf>
    <xf numFmtId="4" fontId="2" fillId="13" borderId="19" xfId="0" applyNumberFormat="1" applyFont="1" applyFill="1" applyBorder="1" applyAlignment="1" applyProtection="1">
      <alignment horizontal="center"/>
      <protection locked="0"/>
    </xf>
    <xf numFmtId="1" fontId="2" fillId="13" borderId="19" xfId="0" applyNumberFormat="1" applyFont="1" applyFill="1" applyBorder="1" applyAlignment="1" applyProtection="1">
      <alignment horizontal="center"/>
      <protection locked="0"/>
    </xf>
    <xf numFmtId="168" fontId="2" fillId="13" borderId="23" xfId="0" applyNumberFormat="1" applyFont="1" applyFill="1" applyBorder="1" applyAlignment="1">
      <alignment horizontal="center"/>
    </xf>
    <xf numFmtId="0" fontId="6" fillId="0" borderId="39" xfId="0" applyFont="1" applyFill="1" applyBorder="1" applyProtection="1">
      <protection locked="0"/>
    </xf>
    <xf numFmtId="10" fontId="55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" fillId="0" borderId="0" xfId="0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4" fontId="2" fillId="11" borderId="0" xfId="0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Border="1" applyAlignment="1" applyProtection="1">
      <alignment horizontal="center"/>
      <protection locked="0"/>
    </xf>
    <xf numFmtId="168" fontId="2" fillId="3" borderId="0" xfId="0" applyNumberFormat="1" applyFont="1" applyFill="1" applyBorder="1" applyAlignment="1">
      <alignment horizontal="center"/>
    </xf>
    <xf numFmtId="168" fontId="2" fillId="3" borderId="4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0" xfId="0" applyBorder="1"/>
    <xf numFmtId="0" fontId="6" fillId="0" borderId="20" xfId="0" applyFont="1" applyFill="1" applyBorder="1" applyProtection="1">
      <protection locked="0"/>
    </xf>
    <xf numFmtId="0" fontId="0" fillId="0" borderId="15" xfId="0" applyBorder="1"/>
    <xf numFmtId="4" fontId="0" fillId="0" borderId="15" xfId="0" applyNumberFormat="1" applyFill="1" applyBorder="1" applyAlignment="1" applyProtection="1">
      <alignment horizontal="center"/>
      <protection locked="0"/>
    </xf>
    <xf numFmtId="10" fontId="55" fillId="0" borderId="15" xfId="0" applyNumberFormat="1" applyFont="1" applyFill="1" applyBorder="1" applyAlignment="1" applyProtection="1">
      <alignment horizontal="center" vertical="top" wrapText="1"/>
      <protection locked="0"/>
    </xf>
    <xf numFmtId="10" fontId="2" fillId="0" borderId="15" xfId="0" applyNumberFormat="1" applyFont="1" applyBorder="1" applyAlignment="1">
      <alignment horizontal="center"/>
    </xf>
    <xf numFmtId="168" fontId="2" fillId="0" borderId="15" xfId="0" applyNumberFormat="1" applyFont="1" applyBorder="1" applyAlignment="1">
      <alignment horizontal="center"/>
    </xf>
    <xf numFmtId="4" fontId="2" fillId="11" borderId="15" xfId="0" applyNumberFormat="1" applyFont="1" applyFill="1" applyBorder="1" applyAlignment="1" applyProtection="1">
      <alignment horizontal="center"/>
      <protection locked="0"/>
    </xf>
    <xf numFmtId="1" fontId="2" fillId="0" borderId="15" xfId="0" applyNumberFormat="1" applyFont="1" applyFill="1" applyBorder="1" applyAlignment="1" applyProtection="1">
      <alignment horizontal="center"/>
      <protection locked="0"/>
    </xf>
    <xf numFmtId="168" fontId="2" fillId="3" borderId="15" xfId="0" applyNumberFormat="1" applyFont="1" applyFill="1" applyBorder="1" applyAlignment="1">
      <alignment horizontal="center"/>
    </xf>
    <xf numFmtId="168" fontId="2" fillId="3" borderId="21" xfId="0" applyNumberFormat="1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 vertical="top" wrapText="1"/>
    </xf>
    <xf numFmtId="0" fontId="6" fillId="9" borderId="19" xfId="0" applyFont="1" applyFill="1" applyBorder="1" applyAlignment="1">
      <alignment horizontal="center" vertical="top" wrapText="1"/>
    </xf>
    <xf numFmtId="4" fontId="6" fillId="9" borderId="19" xfId="0" applyNumberFormat="1" applyFont="1" applyFill="1" applyBorder="1" applyAlignment="1">
      <alignment horizontal="center" vertical="top" wrapText="1"/>
    </xf>
    <xf numFmtId="10" fontId="6" fillId="9" borderId="19" xfId="0" applyNumberFormat="1" applyFont="1" applyFill="1" applyBorder="1" applyAlignment="1">
      <alignment horizontal="center" vertical="top" wrapText="1"/>
    </xf>
    <xf numFmtId="168" fontId="6" fillId="9" borderId="19" xfId="0" applyNumberFormat="1" applyFont="1" applyFill="1" applyBorder="1" applyAlignment="1">
      <alignment horizontal="center" vertical="top" wrapText="1"/>
    </xf>
    <xf numFmtId="0" fontId="55" fillId="0" borderId="39" xfId="0" applyFont="1" applyFill="1" applyBorder="1" applyProtection="1">
      <protection locked="0"/>
    </xf>
    <xf numFmtId="0" fontId="2" fillId="0" borderId="0" xfId="0" applyFont="1" applyBorder="1"/>
    <xf numFmtId="4" fontId="0" fillId="0" borderId="0" xfId="0" applyNumberFormat="1" applyBorder="1"/>
    <xf numFmtId="10" fontId="0" fillId="0" borderId="0" xfId="0" applyNumberFormat="1" applyBorder="1"/>
    <xf numFmtId="1" fontId="2" fillId="0" borderId="0" xfId="0" applyNumberFormat="1" applyFont="1" applyBorder="1" applyAlignment="1">
      <alignment horizontal="center"/>
    </xf>
    <xf numFmtId="0" fontId="2" fillId="0" borderId="20" xfId="0" applyFont="1" applyBorder="1"/>
    <xf numFmtId="0" fontId="2" fillId="0" borderId="15" xfId="0" applyFont="1" applyBorder="1"/>
    <xf numFmtId="4" fontId="0" fillId="0" borderId="15" xfId="0" applyNumberFormat="1" applyBorder="1"/>
    <xf numFmtId="10" fontId="0" fillId="0" borderId="15" xfId="0" applyNumberFormat="1" applyBorder="1"/>
    <xf numFmtId="1" fontId="0" fillId="0" borderId="15" xfId="0" applyNumberFormat="1" applyBorder="1" applyAlignment="1">
      <alignment horizontal="center"/>
    </xf>
    <xf numFmtId="0" fontId="20" fillId="14" borderId="0" xfId="0" applyFont="1" applyFill="1"/>
    <xf numFmtId="10" fontId="20" fillId="14" borderId="0" xfId="0" applyNumberFormat="1" applyFont="1" applyFill="1"/>
    <xf numFmtId="1" fontId="20" fillId="14" borderId="0" xfId="0" applyNumberFormat="1" applyFont="1" applyFill="1"/>
    <xf numFmtId="0" fontId="20" fillId="0" borderId="0" xfId="0" applyFont="1"/>
    <xf numFmtId="1" fontId="6" fillId="14" borderId="19" xfId="0" applyNumberFormat="1" applyFont="1" applyFill="1" applyBorder="1" applyAlignment="1">
      <alignment horizontal="center" vertical="top" wrapText="1"/>
    </xf>
    <xf numFmtId="168" fontId="2" fillId="4" borderId="21" xfId="0" applyNumberFormat="1" applyFont="1" applyFill="1" applyBorder="1" applyAlignment="1">
      <alignment horizontal="center"/>
    </xf>
    <xf numFmtId="168" fontId="2" fillId="6" borderId="38" xfId="0" applyNumberFormat="1" applyFont="1" applyFill="1" applyBorder="1" applyAlignment="1">
      <alignment horizontal="center"/>
    </xf>
    <xf numFmtId="0" fontId="0" fillId="6" borderId="0" xfId="0" applyFill="1"/>
    <xf numFmtId="4" fontId="0" fillId="6" borderId="0" xfId="0" applyNumberFormat="1" applyFill="1"/>
    <xf numFmtId="10" fontId="0" fillId="6" borderId="0" xfId="0" applyNumberFormat="1" applyFill="1"/>
    <xf numFmtId="0" fontId="58" fillId="0" borderId="0" xfId="0" applyFont="1"/>
    <xf numFmtId="0" fontId="2" fillId="0" borderId="3" xfId="0" applyFont="1" applyBorder="1" applyProtection="1"/>
    <xf numFmtId="0" fontId="2" fillId="0" borderId="0" xfId="4"/>
    <xf numFmtId="0" fontId="1" fillId="15" borderId="0" xfId="5" applyFill="1" applyAlignment="1">
      <alignment vertical="top" wrapText="1"/>
    </xf>
    <xf numFmtId="0" fontId="1" fillId="15" borderId="0" xfId="5" applyFont="1" applyFill="1"/>
    <xf numFmtId="0" fontId="1" fillId="0" borderId="0" xfId="5"/>
    <xf numFmtId="0" fontId="1" fillId="15" borderId="0" xfId="5" applyFill="1"/>
    <xf numFmtId="0" fontId="59" fillId="0" borderId="3" xfId="5" applyFont="1" applyBorder="1"/>
    <xf numFmtId="168" fontId="1" fillId="0" borderId="3" xfId="5" applyNumberFormat="1" applyBorder="1"/>
    <xf numFmtId="0" fontId="1" fillId="0" borderId="3" xfId="5" applyBorder="1"/>
    <xf numFmtId="168" fontId="1" fillId="15" borderId="3" xfId="5" applyNumberFormat="1" applyFill="1" applyBorder="1"/>
    <xf numFmtId="0" fontId="59" fillId="0" borderId="41" xfId="5" applyFont="1" applyBorder="1"/>
    <xf numFmtId="168" fontId="1" fillId="0" borderId="41" xfId="5" applyNumberFormat="1" applyBorder="1"/>
    <xf numFmtId="0" fontId="1" fillId="0" borderId="41" xfId="5" applyBorder="1"/>
    <xf numFmtId="168" fontId="1" fillId="15" borderId="41" xfId="5" applyNumberFormat="1" applyFill="1" applyBorder="1"/>
    <xf numFmtId="0" fontId="1" fillId="0" borderId="42" xfId="5" applyBorder="1" applyAlignment="1">
      <alignment wrapText="1"/>
    </xf>
    <xf numFmtId="168" fontId="1" fillId="0" borderId="42" xfId="5" applyNumberFormat="1" applyBorder="1"/>
    <xf numFmtId="0" fontId="1" fillId="0" borderId="42" xfId="5" applyBorder="1"/>
    <xf numFmtId="168" fontId="1" fillId="15" borderId="42" xfId="5" applyNumberFormat="1" applyFill="1" applyBorder="1"/>
    <xf numFmtId="0" fontId="2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center" vertical="top"/>
    </xf>
    <xf numFmtId="0" fontId="60" fillId="0" borderId="0" xfId="5" applyFont="1" applyAlignment="1">
      <alignment horizontal="center"/>
    </xf>
    <xf numFmtId="0" fontId="0" fillId="5" borderId="1" xfId="0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 wrapText="1"/>
    </xf>
    <xf numFmtId="0" fontId="0" fillId="0" borderId="8" xfId="0" applyBorder="1" applyAlignment="1" applyProtection="1">
      <alignment horizontal="center" wrapText="1"/>
    </xf>
    <xf numFmtId="0" fontId="3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horizontal="left"/>
    </xf>
    <xf numFmtId="0" fontId="5" fillId="0" borderId="0" xfId="0" applyNumberFormat="1" applyFont="1" applyFill="1" applyAlignment="1" applyProtection="1">
      <alignment horizontal="left"/>
    </xf>
    <xf numFmtId="0" fontId="0" fillId="0" borderId="0" xfId="0" applyNumberFormat="1" applyFill="1" applyAlignment="1" applyProtection="1">
      <alignment horizontal="left"/>
    </xf>
    <xf numFmtId="0" fontId="3" fillId="0" borderId="0" xfId="0" applyFont="1" applyAlignment="1">
      <alignment horizontal="center"/>
    </xf>
    <xf numFmtId="0" fontId="28" fillId="7" borderId="9" xfId="0" applyFont="1" applyFill="1" applyBorder="1" applyAlignment="1" applyProtection="1">
      <alignment horizontal="left" vertical="center" wrapText="1"/>
      <protection locked="0"/>
    </xf>
    <xf numFmtId="0" fontId="25" fillId="8" borderId="9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14" fontId="28" fillId="7" borderId="9" xfId="0" applyNumberFormat="1" applyFont="1" applyFill="1" applyBorder="1" applyAlignment="1" applyProtection="1">
      <alignment horizontal="left" vertical="center" wrapText="1"/>
      <protection locked="0"/>
    </xf>
    <xf numFmtId="0" fontId="28" fillId="7" borderId="8" xfId="0" applyFont="1" applyFill="1" applyBorder="1" applyAlignment="1" applyProtection="1">
      <alignment horizontal="left" vertical="center" wrapText="1"/>
      <protection locked="0"/>
    </xf>
    <xf numFmtId="0" fontId="46" fillId="0" borderId="6" xfId="0" applyFont="1" applyBorder="1" applyAlignment="1" applyProtection="1">
      <alignment horizontal="left" vertical="top"/>
    </xf>
    <xf numFmtId="0" fontId="46" fillId="0" borderId="0" xfId="0" applyFont="1" applyBorder="1" applyAlignment="1" applyProtection="1">
      <alignment horizontal="left" vertical="top"/>
    </xf>
    <xf numFmtId="0" fontId="46" fillId="0" borderId="7" xfId="0" applyFont="1" applyBorder="1" applyAlignment="1" applyProtection="1">
      <alignment horizontal="left" vertical="top"/>
    </xf>
    <xf numFmtId="0" fontId="3" fillId="8" borderId="16" xfId="0" applyFont="1" applyFill="1" applyBorder="1" applyAlignment="1" applyProtection="1">
      <alignment horizontal="center" vertical="center" wrapText="1"/>
    </xf>
    <xf numFmtId="0" fontId="3" fillId="8" borderId="18" xfId="0" applyFont="1" applyFill="1" applyBorder="1" applyAlignment="1" applyProtection="1">
      <alignment horizontal="center" vertical="center" wrapText="1"/>
    </xf>
    <xf numFmtId="0" fontId="46" fillId="0" borderId="13" xfId="0" applyFont="1" applyBorder="1" applyAlignment="1" applyProtection="1">
      <alignment horizontal="left" vertical="top"/>
    </xf>
    <xf numFmtId="0" fontId="46" fillId="0" borderId="11" xfId="0" applyFont="1" applyBorder="1" applyAlignment="1" applyProtection="1">
      <alignment horizontal="left" vertical="top"/>
    </xf>
    <xf numFmtId="0" fontId="25" fillId="8" borderId="9" xfId="0" applyFont="1" applyFill="1" applyBorder="1" applyAlignment="1" applyProtection="1">
      <alignment horizontal="right" vertical="center"/>
    </xf>
    <xf numFmtId="0" fontId="28" fillId="7" borderId="5" xfId="0" applyFont="1" applyFill="1" applyBorder="1" applyAlignment="1" applyProtection="1">
      <alignment horizontal="left" vertical="center" wrapText="1"/>
      <protection locked="0"/>
    </xf>
    <xf numFmtId="0" fontId="25" fillId="8" borderId="14" xfId="0" applyFont="1" applyFill="1" applyBorder="1" applyAlignment="1" applyProtection="1">
      <alignment horizontal="left" vertical="center"/>
    </xf>
    <xf numFmtId="0" fontId="25" fillId="8" borderId="13" xfId="0" applyFont="1" applyFill="1" applyBorder="1" applyAlignment="1" applyProtection="1">
      <alignment horizontal="left" vertical="center"/>
    </xf>
    <xf numFmtId="0" fontId="27" fillId="7" borderId="9" xfId="0" applyFont="1" applyFill="1" applyBorder="1" applyAlignment="1" applyProtection="1">
      <alignment horizontal="left" vertical="center" wrapText="1"/>
      <protection locked="0"/>
    </xf>
    <xf numFmtId="0" fontId="28" fillId="7" borderId="14" xfId="0" applyFont="1" applyFill="1" applyBorder="1" applyAlignment="1" applyProtection="1">
      <alignment horizontal="left" vertical="top" wrapText="1"/>
      <protection locked="0"/>
    </xf>
    <xf numFmtId="0" fontId="28" fillId="7" borderId="13" xfId="0" applyFont="1" applyFill="1" applyBorder="1" applyAlignment="1" applyProtection="1">
      <alignment horizontal="left" vertical="top" wrapText="1"/>
      <protection locked="0"/>
    </xf>
    <xf numFmtId="0" fontId="28" fillId="7" borderId="11" xfId="0" applyFont="1" applyFill="1" applyBorder="1" applyAlignment="1" applyProtection="1">
      <alignment horizontal="left" vertical="top" wrapText="1"/>
      <protection locked="0"/>
    </xf>
    <xf numFmtId="0" fontId="25" fillId="8" borderId="5" xfId="0" applyFont="1" applyFill="1" applyBorder="1" applyAlignment="1" applyProtection="1">
      <alignment horizontal="left" vertical="center"/>
    </xf>
    <xf numFmtId="0" fontId="25" fillId="8" borderId="9" xfId="0" applyFont="1" applyFill="1" applyBorder="1" applyAlignment="1" applyProtection="1">
      <alignment horizontal="left" vertical="center"/>
    </xf>
    <xf numFmtId="49" fontId="2" fillId="7" borderId="26" xfId="0" applyNumberFormat="1" applyFont="1" applyFill="1" applyBorder="1" applyAlignment="1">
      <alignment horizontal="left" vertical="justify" wrapText="1"/>
    </xf>
    <xf numFmtId="49" fontId="2" fillId="7" borderId="24" xfId="0" applyNumberFormat="1" applyFont="1" applyFill="1" applyBorder="1" applyAlignment="1">
      <alignment horizontal="left" vertical="justify" wrapText="1"/>
    </xf>
    <xf numFmtId="49" fontId="2" fillId="7" borderId="25" xfId="0" applyNumberFormat="1" applyFont="1" applyFill="1" applyBorder="1" applyAlignment="1">
      <alignment horizontal="left" vertical="justify" wrapText="1"/>
    </xf>
    <xf numFmtId="0" fontId="7" fillId="9" borderId="16" xfId="0" applyFont="1" applyFill="1" applyBorder="1" applyAlignment="1" applyProtection="1">
      <alignment horizontal="center" vertical="center"/>
    </xf>
    <xf numFmtId="0" fontId="7" fillId="9" borderId="17" xfId="0" applyFont="1" applyFill="1" applyBorder="1" applyAlignment="1" applyProtection="1">
      <alignment horizontal="center" vertical="center"/>
    </xf>
    <xf numFmtId="0" fontId="3" fillId="8" borderId="5" xfId="0" applyFont="1" applyFill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5" fillId="8" borderId="9" xfId="0" applyFont="1" applyFill="1" applyBorder="1" applyAlignment="1" applyProtection="1">
      <alignment horizontal="left" vertical="center"/>
    </xf>
    <xf numFmtId="0" fontId="35" fillId="8" borderId="12" xfId="0" applyFont="1" applyFill="1" applyBorder="1" applyAlignment="1" applyProtection="1">
      <alignment horizontal="left" vertical="center"/>
    </xf>
    <xf numFmtId="0" fontId="35" fillId="8" borderId="1" xfId="0" applyFont="1" applyFill="1" applyBorder="1" applyAlignment="1" applyProtection="1">
      <alignment horizontal="left" vertical="center"/>
    </xf>
    <xf numFmtId="0" fontId="40" fillId="7" borderId="5" xfId="0" applyFont="1" applyFill="1" applyBorder="1" applyAlignment="1" applyProtection="1">
      <alignment horizontal="left" vertical="center" wrapText="1"/>
      <protection locked="0"/>
    </xf>
    <xf numFmtId="0" fontId="40" fillId="7" borderId="9" xfId="0" applyFont="1" applyFill="1" applyBorder="1" applyAlignment="1" applyProtection="1">
      <alignment horizontal="left" vertical="center" wrapText="1"/>
      <protection locked="0"/>
    </xf>
    <xf numFmtId="49" fontId="49" fillId="0" borderId="14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13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11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6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0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7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12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1" xfId="0" applyNumberFormat="1" applyFont="1" applyBorder="1" applyAlignment="1" applyProtection="1">
      <alignment horizontal="left" vertical="center" wrapText="1" indent="2" readingOrder="1"/>
      <protection locked="0"/>
    </xf>
    <xf numFmtId="49" fontId="49" fillId="0" borderId="10" xfId="0" applyNumberFormat="1" applyFont="1" applyBorder="1" applyAlignment="1" applyProtection="1">
      <alignment horizontal="left" vertical="center" wrapText="1" indent="2" readingOrder="1"/>
      <protection locked="0"/>
    </xf>
    <xf numFmtId="0" fontId="35" fillId="8" borderId="5" xfId="0" applyFont="1" applyFill="1" applyBorder="1" applyAlignment="1" applyProtection="1">
      <alignment horizontal="left" vertical="center"/>
    </xf>
    <xf numFmtId="0" fontId="40" fillId="7" borderId="1" xfId="0" applyFont="1" applyFill="1" applyBorder="1" applyAlignment="1" applyProtection="1">
      <alignment horizontal="left" vertical="center" wrapText="1"/>
      <protection locked="0"/>
    </xf>
    <xf numFmtId="0" fontId="48" fillId="7" borderId="5" xfId="3" applyFont="1" applyFill="1" applyBorder="1" applyAlignment="1" applyProtection="1">
      <alignment horizontal="center" vertical="center"/>
    </xf>
    <xf numFmtId="0" fontId="48" fillId="7" borderId="9" xfId="3" applyFont="1" applyFill="1" applyBorder="1" applyAlignment="1" applyProtection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31" fillId="7" borderId="13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14" fontId="40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40" fillId="7" borderId="9" xfId="0" applyFont="1" applyFill="1" applyBorder="1" applyAlignment="1" applyProtection="1">
      <alignment horizontal="center" vertical="center" wrapText="1"/>
      <protection locked="0"/>
    </xf>
    <xf numFmtId="0" fontId="30" fillId="7" borderId="12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7" fillId="8" borderId="12" xfId="0" applyFont="1" applyFill="1" applyBorder="1" applyAlignment="1" applyProtection="1">
      <alignment horizontal="center" vertical="center"/>
    </xf>
    <xf numFmtId="0" fontId="7" fillId="8" borderId="1" xfId="0" applyFont="1" applyFill="1" applyBorder="1" applyAlignment="1" applyProtection="1">
      <alignment horizontal="center" vertical="center"/>
    </xf>
    <xf numFmtId="0" fontId="7" fillId="8" borderId="10" xfId="0" applyFont="1" applyFill="1" applyBorder="1" applyAlignment="1" applyProtection="1">
      <alignment horizontal="center" vertical="center"/>
    </xf>
    <xf numFmtId="0" fontId="7" fillId="8" borderId="5" xfId="0" applyFont="1" applyFill="1" applyBorder="1" applyAlignment="1" applyProtection="1">
      <alignment horizontal="left" vertical="center"/>
    </xf>
    <xf numFmtId="0" fontId="7" fillId="8" borderId="9" xfId="0" applyFont="1" applyFill="1" applyBorder="1" applyAlignment="1" applyProtection="1">
      <alignment horizontal="left" vertical="center"/>
    </xf>
    <xf numFmtId="0" fontId="45" fillId="7" borderId="5" xfId="0" applyFont="1" applyFill="1" applyBorder="1" applyAlignment="1" applyProtection="1">
      <alignment horizontal="center" vertical="center" wrapText="1"/>
      <protection locked="0"/>
    </xf>
    <xf numFmtId="0" fontId="45" fillId="7" borderId="9" xfId="0" applyFont="1" applyFill="1" applyBorder="1" applyAlignment="1" applyProtection="1">
      <alignment horizontal="center" vertical="center" wrapText="1"/>
      <protection locked="0"/>
    </xf>
    <xf numFmtId="0" fontId="45" fillId="7" borderId="8" xfId="0" applyFont="1" applyFill="1" applyBorder="1" applyAlignment="1" applyProtection="1">
      <alignment horizontal="center" vertical="center" wrapText="1"/>
      <protection locked="0"/>
    </xf>
    <xf numFmtId="0" fontId="7" fillId="8" borderId="8" xfId="0" applyFont="1" applyFill="1" applyBorder="1" applyAlignment="1" applyProtection="1">
      <alignment horizontal="left" vertical="center"/>
    </xf>
    <xf numFmtId="0" fontId="23" fillId="7" borderId="0" xfId="0" applyFont="1" applyFill="1" applyBorder="1" applyAlignment="1">
      <alignment horizontal="center" vertical="center"/>
    </xf>
    <xf numFmtId="0" fontId="27" fillId="7" borderId="5" xfId="0" applyFont="1" applyFill="1" applyBorder="1" applyAlignment="1" applyProtection="1">
      <alignment horizontal="left" vertical="center" wrapText="1"/>
      <protection locked="0"/>
    </xf>
    <xf numFmtId="0" fontId="35" fillId="8" borderId="5" xfId="0" applyFont="1" applyFill="1" applyBorder="1" applyAlignment="1" applyProtection="1">
      <alignment horizontal="left" vertical="center" wrapText="1"/>
    </xf>
    <xf numFmtId="0" fontId="35" fillId="8" borderId="9" xfId="0" applyFont="1" applyFill="1" applyBorder="1" applyAlignment="1" applyProtection="1">
      <alignment horizontal="left" vertical="center" wrapText="1"/>
    </xf>
    <xf numFmtId="0" fontId="35" fillId="8" borderId="9" xfId="0" applyFont="1" applyFill="1" applyBorder="1" applyAlignment="1" applyProtection="1">
      <alignment horizontal="center" vertical="center" wrapText="1"/>
    </xf>
    <xf numFmtId="0" fontId="35" fillId="8" borderId="10" xfId="0" applyFont="1" applyFill="1" applyBorder="1" applyAlignment="1" applyProtection="1">
      <alignment horizontal="left" vertical="center"/>
    </xf>
    <xf numFmtId="49" fontId="40" fillId="7" borderId="5" xfId="3" applyNumberFormat="1" applyFont="1" applyFill="1" applyBorder="1" applyAlignment="1" applyProtection="1">
      <alignment horizontal="left" vertical="center" wrapText="1"/>
      <protection locked="0"/>
    </xf>
    <xf numFmtId="49" fontId="40" fillId="7" borderId="9" xfId="3" applyNumberFormat="1" applyFont="1" applyFill="1" applyBorder="1" applyAlignment="1" applyProtection="1">
      <alignment horizontal="left" vertical="center" wrapText="1"/>
      <protection locked="0"/>
    </xf>
    <xf numFmtId="49" fontId="40" fillId="7" borderId="8" xfId="3" applyNumberFormat="1" applyFont="1" applyFill="1" applyBorder="1" applyAlignment="1" applyProtection="1">
      <alignment horizontal="left" vertical="center" wrapText="1"/>
      <protection locked="0"/>
    </xf>
    <xf numFmtId="49" fontId="40" fillId="7" borderId="9" xfId="0" applyNumberFormat="1" applyFont="1" applyFill="1" applyBorder="1" applyAlignment="1" applyProtection="1">
      <alignment horizontal="left" vertical="center" wrapText="1"/>
      <protection locked="0"/>
    </xf>
    <xf numFmtId="49" fontId="40" fillId="7" borderId="8" xfId="0" applyNumberFormat="1" applyFont="1" applyFill="1" applyBorder="1" applyAlignment="1" applyProtection="1">
      <alignment horizontal="left" vertical="center" wrapText="1"/>
      <protection locked="0"/>
    </xf>
    <xf numFmtId="49" fontId="40" fillId="7" borderId="5" xfId="0" applyNumberFormat="1" applyFont="1" applyFill="1" applyBorder="1" applyAlignment="1" applyProtection="1">
      <alignment horizontal="left" vertical="center" wrapText="1"/>
      <protection locked="0"/>
    </xf>
    <xf numFmtId="0" fontId="33" fillId="8" borderId="5" xfId="0" applyFont="1" applyFill="1" applyBorder="1" applyAlignment="1" applyProtection="1">
      <alignment horizontal="left" vertical="center"/>
    </xf>
    <xf numFmtId="0" fontId="33" fillId="8" borderId="9" xfId="0" applyFont="1" applyFill="1" applyBorder="1" applyAlignment="1" applyProtection="1">
      <alignment horizontal="left" vertical="center"/>
    </xf>
    <xf numFmtId="169" fontId="33" fillId="8" borderId="9" xfId="0" applyNumberFormat="1" applyFont="1" applyFill="1" applyBorder="1" applyAlignment="1" applyProtection="1">
      <alignment horizontal="left" vertical="center"/>
      <protection locked="0"/>
    </xf>
    <xf numFmtId="169" fontId="33" fillId="8" borderId="8" xfId="0" applyNumberFormat="1" applyFont="1" applyFill="1" applyBorder="1" applyAlignment="1" applyProtection="1">
      <alignment horizontal="left" vertical="center"/>
      <protection locked="0"/>
    </xf>
    <xf numFmtId="14" fontId="27" fillId="7" borderId="9" xfId="0" applyNumberFormat="1" applyFont="1" applyFill="1" applyBorder="1" applyAlignment="1" applyProtection="1">
      <alignment horizontal="left" vertical="center" wrapText="1"/>
      <protection locked="0"/>
    </xf>
    <xf numFmtId="0" fontId="27" fillId="7" borderId="8" xfId="0" applyFont="1" applyFill="1" applyBorder="1" applyAlignment="1" applyProtection="1">
      <alignment horizontal="left" vertical="center" wrapText="1"/>
      <protection locked="0"/>
    </xf>
    <xf numFmtId="49" fontId="2" fillId="7" borderId="26" xfId="0" applyNumberFormat="1" applyFont="1" applyFill="1" applyBorder="1" applyAlignment="1" applyProtection="1">
      <alignment horizontal="left" vertical="top" wrapText="1"/>
      <protection locked="0"/>
    </xf>
    <xf numFmtId="49" fontId="2" fillId="7" borderId="24" xfId="0" applyNumberFormat="1" applyFont="1" applyFill="1" applyBorder="1" applyAlignment="1" applyProtection="1">
      <alignment horizontal="left" vertical="top" wrapText="1"/>
      <protection locked="0"/>
    </xf>
    <xf numFmtId="49" fontId="2" fillId="7" borderId="25" xfId="0" applyNumberFormat="1" applyFont="1" applyFill="1" applyBorder="1" applyAlignment="1" applyProtection="1">
      <alignment horizontal="left" vertical="top" wrapText="1"/>
      <protection locked="0"/>
    </xf>
    <xf numFmtId="0" fontId="7" fillId="9" borderId="31" xfId="0" applyFont="1" applyFill="1" applyBorder="1" applyAlignment="1" applyProtection="1">
      <alignment horizontal="center" vertical="center"/>
    </xf>
    <xf numFmtId="0" fontId="7" fillId="9" borderId="30" xfId="0" applyFont="1" applyFill="1" applyBorder="1" applyAlignment="1" applyProtection="1">
      <alignment horizontal="center" vertical="center"/>
    </xf>
    <xf numFmtId="0" fontId="51" fillId="0" borderId="0" xfId="0" applyFont="1" applyAlignment="1">
      <alignment horizontal="center"/>
    </xf>
    <xf numFmtId="0" fontId="18" fillId="5" borderId="0" xfId="0" applyFont="1" applyFill="1" applyAlignment="1" applyProtection="1">
      <alignment horizontal="center"/>
      <protection locked="0"/>
    </xf>
    <xf numFmtId="0" fontId="54" fillId="0" borderId="0" xfId="0" applyFont="1" applyAlignment="1">
      <alignment horizontal="center"/>
    </xf>
    <xf numFmtId="14" fontId="18" fillId="5" borderId="0" xfId="0" applyNumberFormat="1" applyFont="1" applyFill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top"/>
    </xf>
    <xf numFmtId="0" fontId="18" fillId="0" borderId="0" xfId="5" applyFont="1" applyAlignment="1">
      <alignment horizontal="left"/>
    </xf>
    <xf numFmtId="0" fontId="60" fillId="0" borderId="0" xfId="5" applyFont="1" applyAlignment="1">
      <alignment horizontal="center" vertical="top" wrapText="1"/>
    </xf>
    <xf numFmtId="0" fontId="13" fillId="0" borderId="0" xfId="0" applyFont="1" applyProtection="1"/>
  </cellXfs>
  <cellStyles count="6">
    <cellStyle name="Hyperlink" xfId="1" builtinId="8"/>
    <cellStyle name="Hyperlink 2" xfId="3"/>
    <cellStyle name="Normal" xfId="0" builtinId="0"/>
    <cellStyle name="Normal 2" xfId="4"/>
    <cellStyle name="Normal 2 2" xfId="5"/>
    <cellStyle name="Titl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g"/><Relationship Id="rId7" Type="http://schemas.openxmlformats.org/officeDocument/2006/relationships/image" Target="../media/image10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11" Type="http://schemas.openxmlformats.org/officeDocument/2006/relationships/image" Target="../media/image14.jpg"/><Relationship Id="rId5" Type="http://schemas.openxmlformats.org/officeDocument/2006/relationships/image" Target="../media/image8.jpg"/><Relationship Id="rId10" Type="http://schemas.openxmlformats.org/officeDocument/2006/relationships/image" Target="../media/image13.jpg"/><Relationship Id="rId4" Type="http://schemas.openxmlformats.org/officeDocument/2006/relationships/image" Target="../media/image7.jpg"/><Relationship Id="rId9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g"/><Relationship Id="rId1" Type="http://schemas.openxmlformats.org/officeDocument/2006/relationships/image" Target="../media/image18.jpg"/><Relationship Id="rId5" Type="http://schemas.openxmlformats.org/officeDocument/2006/relationships/image" Target="../media/image22.jpg"/><Relationship Id="rId4" Type="http://schemas.openxmlformats.org/officeDocument/2006/relationships/image" Target="../media/image2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752475</xdr:colOff>
      <xdr:row>50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00875" cy="813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10</xdr:col>
      <xdr:colOff>495300</xdr:colOff>
      <xdr:row>13</xdr:row>
      <xdr:rowOff>200025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7772400" cy="3105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228600</xdr:colOff>
          <xdr:row>36</xdr:row>
          <xdr:rowOff>0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485775</xdr:colOff>
      <xdr:row>39</xdr:row>
      <xdr:rowOff>85726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410575" cy="64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</xdr:row>
      <xdr:rowOff>1</xdr:rowOff>
    </xdr:from>
    <xdr:to>
      <xdr:col>13</xdr:col>
      <xdr:colOff>533400</xdr:colOff>
      <xdr:row>78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638926"/>
          <a:ext cx="8458199" cy="6143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</xdr:rowOff>
    </xdr:from>
    <xdr:to>
      <xdr:col>12</xdr:col>
      <xdr:colOff>425196</xdr:colOff>
      <xdr:row>118</xdr:row>
      <xdr:rowOff>28576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3126"/>
          <a:ext cx="7740396" cy="569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13</xdr:col>
      <xdr:colOff>504824</xdr:colOff>
      <xdr:row>155</xdr:row>
      <xdr:rowOff>85725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02425"/>
          <a:ext cx="8429624" cy="6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12</xdr:col>
      <xdr:colOff>425196</xdr:colOff>
      <xdr:row>196</xdr:row>
      <xdr:rowOff>47625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69900"/>
          <a:ext cx="7740396" cy="636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12</xdr:col>
      <xdr:colOff>457200</xdr:colOff>
      <xdr:row>236</xdr:row>
      <xdr:rowOff>76200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46900"/>
          <a:ext cx="7772400" cy="639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12</xdr:col>
      <xdr:colOff>425196</xdr:colOff>
      <xdr:row>276</xdr:row>
      <xdr:rowOff>133350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81050"/>
          <a:ext cx="7740396" cy="644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12</xdr:col>
      <xdr:colOff>457200</xdr:colOff>
      <xdr:row>316</xdr:row>
      <xdr:rowOff>85725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58050"/>
          <a:ext cx="7772400" cy="64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12</xdr:col>
      <xdr:colOff>425196</xdr:colOff>
      <xdr:row>356</xdr:row>
      <xdr:rowOff>95250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35050"/>
          <a:ext cx="7740396" cy="6410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12</xdr:col>
      <xdr:colOff>425196</xdr:colOff>
      <xdr:row>396</xdr:row>
      <xdr:rowOff>123825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73975"/>
          <a:ext cx="7740396" cy="6276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</xdr:rowOff>
    </xdr:from>
    <xdr:to>
      <xdr:col>12</xdr:col>
      <xdr:colOff>425196</xdr:colOff>
      <xdr:row>436</xdr:row>
      <xdr:rowOff>66676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89051"/>
          <a:ext cx="7740396" cy="6381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30</xdr:row>
      <xdr:rowOff>78873</xdr:rowOff>
    </xdr:from>
    <xdr:ext cx="184730" cy="937629"/>
    <xdr:sp macro="" textlink="">
      <xdr:nvSpPr>
        <xdr:cNvPr id="2" name="Rectangle 1"/>
        <xdr:cNvSpPr/>
      </xdr:nvSpPr>
      <xdr:spPr>
        <a:xfrm>
          <a:off x="6096000" y="4936623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5981700" cy="873442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81700" cy="87344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5981700" cy="88392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5875"/>
          <a:ext cx="5981700" cy="8839200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31</xdr:row>
      <xdr:rowOff>95250</xdr:rowOff>
    </xdr:from>
    <xdr:ext cx="885825" cy="59055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114925"/>
          <a:ext cx="885825" cy="590550"/>
        </a:xfrm>
        <a:prstGeom prst="rect">
          <a:avLst/>
        </a:prstGeom>
      </xdr:spPr>
    </xdr:pic>
    <xdr:clientData/>
  </xdr:oneCellAnchor>
  <xdr:oneCellAnchor>
    <xdr:from>
      <xdr:col>8</xdr:col>
      <xdr:colOff>400050</xdr:colOff>
      <xdr:row>28</xdr:row>
      <xdr:rowOff>57150</xdr:rowOff>
    </xdr:from>
    <xdr:ext cx="752475" cy="1297919"/>
    <xdr:sp macro="" textlink="">
      <xdr:nvSpPr>
        <xdr:cNvPr id="6" name="TextBox 5"/>
        <xdr:cNvSpPr txBox="1"/>
      </xdr:nvSpPr>
      <xdr:spPr>
        <a:xfrm>
          <a:off x="5276850" y="4591050"/>
          <a:ext cx="75247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These max allow are good until 6/30/18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590550</xdr:colOff>
      <xdr:row>54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076949" cy="8801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9</xdr:col>
      <xdr:colOff>600075</xdr:colOff>
      <xdr:row>109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905875"/>
          <a:ext cx="6086474" cy="882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</xdr:rowOff>
    </xdr:from>
    <xdr:to>
      <xdr:col>9</xdr:col>
      <xdr:colOff>571500</xdr:colOff>
      <xdr:row>164</xdr:row>
      <xdr:rowOff>38101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11751"/>
          <a:ext cx="6057900" cy="878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9</xdr:col>
      <xdr:colOff>571501</xdr:colOff>
      <xdr:row>219</xdr:row>
      <xdr:rowOff>9525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717625"/>
          <a:ext cx="6057900" cy="875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9</xdr:col>
      <xdr:colOff>571500</xdr:colOff>
      <xdr:row>274</xdr:row>
      <xdr:rowOff>76200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3500"/>
          <a:ext cx="6057900" cy="8820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55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67425" cy="8924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76200</xdr:rowOff>
    </xdr:from>
    <xdr:to>
      <xdr:col>9</xdr:col>
      <xdr:colOff>590550</xdr:colOff>
      <xdr:row>108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0150"/>
          <a:ext cx="6076950" cy="8772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brookhart/Documents/Fiscal/COOP%20FORMS%20AND%20CORRESPONDENCE/INVOICE%20FORMS/Invoice%20Form%202017%20Workbook%20Ap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brookhart/Documents/Fiscal/TRAINING/Billing%20Class%202016/Smokey%20Bear%20Exercise/CFRA%20FORMS%20Smokey%20Bea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 122 "/>
      <sheetName val="WorkHoursCalculator"/>
      <sheetName val="EEST"/>
      <sheetName val="Meal &amp; Lodging Claim Form "/>
      <sheetName val="Meal Rates"/>
      <sheetName val="PayRateSchedule "/>
      <sheetName val="Submittal"/>
      <sheetName val="Meal Except"/>
      <sheetName val="Need Help"/>
      <sheetName val="3 LETTER ID"/>
      <sheetName val="GP"/>
    </sheetNames>
    <sheetDataSet>
      <sheetData sheetId="0">
        <row r="4">
          <cell r="J4" t="str">
            <v>Yes</v>
          </cell>
        </row>
        <row r="5">
          <cell r="J5" t="str">
            <v>No</v>
          </cell>
        </row>
        <row r="8">
          <cell r="A8">
            <v>0</v>
          </cell>
          <cell r="D8">
            <v>0</v>
          </cell>
        </row>
        <row r="10">
          <cell r="A1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 PAGE"/>
      <sheetName val="CFR AND CONTINUATION SHEET"/>
      <sheetName val="CONTINUATION SHEET (2)"/>
      <sheetName val="CONTINUATION SHEET  (3"/>
      <sheetName val="CFR AMENDMENT PAGE"/>
      <sheetName val="BLANK"/>
      <sheetName val="EQUIP RATE"/>
      <sheetName val="CFR WITH CONTINUATIO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skelly@dffm.az.gov" TargetMode="External"/><Relationship Id="rId2" Type="http://schemas.openxmlformats.org/officeDocument/2006/relationships/hyperlink" Target="mailto:lruiz@dffm.az.gov" TargetMode="External"/><Relationship Id="rId1" Type="http://schemas.openxmlformats.org/officeDocument/2006/relationships/hyperlink" Target="mailto:cbudreski@dffm.az.gov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mailto:ncooley@dffm.az.gov" TargetMode="External"/><Relationship Id="rId4" Type="http://schemas.openxmlformats.org/officeDocument/2006/relationships/hyperlink" Target="mailto:jkudic@dffm.az.gov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idclogistics@azsf.gov" TargetMode="External"/><Relationship Id="rId1" Type="http://schemas.openxmlformats.org/officeDocument/2006/relationships/hyperlink" Target="http://www.azsf.gov/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explorer.naco.org/" TargetMode="External"/><Relationship Id="rId1" Type="http://schemas.openxmlformats.org/officeDocument/2006/relationships/hyperlink" Target="https://gao.az.gov/travel/welcome-gao-travel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I44"/>
  <sheetViews>
    <sheetView tabSelected="1" workbookViewId="0">
      <selection activeCell="A52" sqref="A52"/>
    </sheetView>
  </sheetViews>
  <sheetFormatPr defaultRowHeight="12.75" x14ac:dyDescent="0.2"/>
  <cols>
    <col min="2" max="2" width="48" customWidth="1"/>
    <col min="7" max="7" width="12.5703125" customWidth="1"/>
    <col min="8" max="8" width="51.85546875" customWidth="1"/>
  </cols>
  <sheetData>
    <row r="3" spans="8:9" x14ac:dyDescent="0.2">
      <c r="H3" s="191" t="s">
        <v>187</v>
      </c>
      <c r="I3" s="191"/>
    </row>
    <row r="4" spans="8:9" x14ac:dyDescent="0.2">
      <c r="H4" s="191" t="s">
        <v>185</v>
      </c>
      <c r="I4" s="191"/>
    </row>
    <row r="5" spans="8:9" x14ac:dyDescent="0.2">
      <c r="H5" s="191" t="s">
        <v>186</v>
      </c>
      <c r="I5" s="191"/>
    </row>
    <row r="17" spans="8:9" x14ac:dyDescent="0.2">
      <c r="H17" s="192" t="s">
        <v>159</v>
      </c>
      <c r="I17" s="189"/>
    </row>
    <row r="25" spans="8:9" x14ac:dyDescent="0.2">
      <c r="H25" s="193" t="s">
        <v>159</v>
      </c>
      <c r="I25" s="188"/>
    </row>
    <row r="37" spans="1:9" x14ac:dyDescent="0.2">
      <c r="H37" s="194" t="s">
        <v>159</v>
      </c>
      <c r="I37" s="190"/>
    </row>
    <row r="44" spans="1:9" x14ac:dyDescent="0.2">
      <c r="A44" s="79"/>
      <c r="B44" s="7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11"/>
  <sheetViews>
    <sheetView zoomScale="150" zoomScaleNormal="150" workbookViewId="0">
      <selection activeCell="B7" sqref="B7"/>
    </sheetView>
  </sheetViews>
  <sheetFormatPr defaultRowHeight="12.75" x14ac:dyDescent="0.2"/>
  <cols>
    <col min="1" max="1" width="22.5703125" customWidth="1"/>
    <col min="2" max="2" width="27.5703125" bestFit="1" customWidth="1"/>
    <col min="3" max="3" width="21.140625" bestFit="1" customWidth="1"/>
    <col min="4" max="4" width="22.5703125" bestFit="1" customWidth="1"/>
    <col min="5" max="5" width="19.85546875" bestFit="1" customWidth="1"/>
  </cols>
  <sheetData>
    <row r="1" spans="1:5" ht="27.75" x14ac:dyDescent="0.4">
      <c r="A1" s="74" t="s">
        <v>34</v>
      </c>
      <c r="B1" s="13"/>
      <c r="C1" s="13"/>
      <c r="D1" s="13"/>
      <c r="E1" s="13"/>
    </row>
    <row r="2" spans="1:5" ht="21" customHeight="1" x14ac:dyDescent="0.4">
      <c r="A2" s="74"/>
      <c r="B2" s="13"/>
      <c r="C2" s="13"/>
      <c r="D2" s="13"/>
      <c r="E2" s="13"/>
    </row>
    <row r="3" spans="1:5" s="67" customFormat="1" ht="15.75" x14ac:dyDescent="0.25">
      <c r="A3" s="75" t="s">
        <v>36</v>
      </c>
      <c r="B3" s="75" t="s">
        <v>39</v>
      </c>
      <c r="C3" s="75" t="s">
        <v>37</v>
      </c>
      <c r="D3" s="75" t="s">
        <v>38</v>
      </c>
      <c r="E3" s="75" t="s">
        <v>50</v>
      </c>
    </row>
    <row r="4" spans="1:5" x14ac:dyDescent="0.2">
      <c r="A4" s="76" t="s">
        <v>40</v>
      </c>
      <c r="B4" s="76" t="s">
        <v>41</v>
      </c>
      <c r="C4" s="77" t="s">
        <v>42</v>
      </c>
      <c r="D4" s="76" t="s">
        <v>43</v>
      </c>
      <c r="E4" s="76" t="s">
        <v>51</v>
      </c>
    </row>
    <row r="5" spans="1:5" x14ac:dyDescent="0.2">
      <c r="A5" s="76" t="s">
        <v>58</v>
      </c>
      <c r="B5" s="76" t="s">
        <v>41</v>
      </c>
      <c r="C5" s="77" t="s">
        <v>61</v>
      </c>
      <c r="D5" s="76" t="s">
        <v>62</v>
      </c>
      <c r="E5" s="76" t="s">
        <v>63</v>
      </c>
    </row>
    <row r="6" spans="1:5" x14ac:dyDescent="0.2">
      <c r="A6" s="76" t="s">
        <v>35</v>
      </c>
      <c r="B6" s="76" t="s">
        <v>41</v>
      </c>
      <c r="C6" s="78" t="s">
        <v>44</v>
      </c>
      <c r="D6" s="76" t="s">
        <v>45</v>
      </c>
      <c r="E6" s="76" t="s">
        <v>51</v>
      </c>
    </row>
    <row r="7" spans="1:5" x14ac:dyDescent="0.2">
      <c r="A7" s="298" t="s">
        <v>210</v>
      </c>
      <c r="B7" s="298" t="s">
        <v>213</v>
      </c>
      <c r="C7" s="78" t="s">
        <v>211</v>
      </c>
      <c r="D7" s="298" t="s">
        <v>212</v>
      </c>
      <c r="E7" s="298" t="s">
        <v>51</v>
      </c>
    </row>
    <row r="8" spans="1:5" x14ac:dyDescent="0.2">
      <c r="A8" s="76" t="s">
        <v>46</v>
      </c>
      <c r="B8" s="76" t="s">
        <v>47</v>
      </c>
      <c r="C8" s="77" t="s">
        <v>48</v>
      </c>
      <c r="D8" s="76" t="s">
        <v>49</v>
      </c>
      <c r="E8" s="76" t="s">
        <v>52</v>
      </c>
    </row>
    <row r="9" spans="1:5" x14ac:dyDescent="0.2">
      <c r="A9" s="13"/>
      <c r="B9" s="13"/>
      <c r="C9" s="13"/>
      <c r="D9" s="13"/>
      <c r="E9" s="13"/>
    </row>
    <row r="10" spans="1:5" x14ac:dyDescent="0.2">
      <c r="A10" s="48" t="s">
        <v>53</v>
      </c>
      <c r="B10" s="13"/>
      <c r="C10" s="13"/>
      <c r="D10" s="13"/>
      <c r="E10" s="13"/>
    </row>
    <row r="11" spans="1:5" x14ac:dyDescent="0.2">
      <c r="A11" s="13"/>
      <c r="B11" s="13"/>
      <c r="C11" s="13"/>
      <c r="D11" s="13"/>
      <c r="E11" s="13"/>
    </row>
  </sheetData>
  <sheetProtection selectLockedCells="1"/>
  <hyperlinks>
    <hyperlink ref="C4" r:id="rId1"/>
    <hyperlink ref="C6" r:id="rId2"/>
    <hyperlink ref="C8" r:id="rId3"/>
    <hyperlink ref="C5" r:id="rId4"/>
    <hyperlink ref="C7" r:id="rId5"/>
  </hyperlinks>
  <pageMargins left="0.7" right="0.7" top="0.75" bottom="0.75" header="0.3" footer="0.3"/>
  <pageSetup orientation="landscape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>
      <selection activeCell="A221" sqref="A221"/>
    </sheetView>
  </sheetViews>
  <sheetFormatPr defaultRowHeight="12.75" x14ac:dyDescent="0.2"/>
  <cols>
    <col min="1" max="16384" width="9.140625" style="299"/>
  </cols>
  <sheetData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>
      <selection activeCell="A64" sqref="A6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R47"/>
  <sheetViews>
    <sheetView zoomScaleNormal="100" workbookViewId="0">
      <selection activeCell="H58" sqref="H58"/>
    </sheetView>
  </sheetViews>
  <sheetFormatPr defaultRowHeight="12.75" x14ac:dyDescent="0.2"/>
  <cols>
    <col min="1" max="1" width="9.140625" style="2" customWidth="1"/>
    <col min="2" max="3" width="7.5703125" bestFit="1" customWidth="1"/>
    <col min="6" max="6" width="10.140625" customWidth="1"/>
    <col min="7" max="7" width="10" style="3" bestFit="1" customWidth="1"/>
    <col min="8" max="8" width="18" style="4" customWidth="1"/>
    <col min="9" max="9" width="11.140625" style="4" customWidth="1"/>
    <col min="10" max="10" width="9.140625" style="4"/>
  </cols>
  <sheetData>
    <row r="1" spans="1:18" x14ac:dyDescent="0.2">
      <c r="A1" s="323" t="s">
        <v>3</v>
      </c>
      <c r="B1" s="324"/>
      <c r="C1" s="324"/>
      <c r="D1" s="324"/>
      <c r="E1" s="324"/>
      <c r="F1" s="324"/>
      <c r="G1" s="324"/>
      <c r="H1" s="324"/>
      <c r="I1" s="324"/>
      <c r="J1" s="324"/>
      <c r="K1" s="10"/>
      <c r="L1" s="10"/>
      <c r="M1" s="13"/>
    </row>
    <row r="2" spans="1:18" x14ac:dyDescent="0.2">
      <c r="A2" s="325" t="s">
        <v>59</v>
      </c>
      <c r="B2" s="325"/>
      <c r="C2" s="325"/>
      <c r="D2" s="326" t="s">
        <v>60</v>
      </c>
      <c r="E2" s="327"/>
      <c r="F2" s="327"/>
      <c r="G2" s="327"/>
      <c r="H2" s="82" t="s">
        <v>65</v>
      </c>
      <c r="I2" s="71"/>
      <c r="J2" s="328" t="s">
        <v>26</v>
      </c>
      <c r="K2" s="328"/>
      <c r="L2" s="70" t="s">
        <v>27</v>
      </c>
      <c r="M2" s="13"/>
    </row>
    <row r="3" spans="1:18" x14ac:dyDescent="0.2">
      <c r="A3" s="14" t="s">
        <v>10</v>
      </c>
      <c r="B3" s="15"/>
      <c r="C3" s="25"/>
      <c r="D3" s="320" t="s">
        <v>9</v>
      </c>
      <c r="E3" s="320"/>
      <c r="F3" s="320"/>
      <c r="G3" s="320"/>
      <c r="H3" s="24" t="s">
        <v>28</v>
      </c>
      <c r="I3" s="26"/>
      <c r="J3" s="73">
        <v>24.85</v>
      </c>
      <c r="K3" s="27"/>
      <c r="L3" s="72"/>
      <c r="M3" s="13"/>
    </row>
    <row r="4" spans="1:18" ht="36" x14ac:dyDescent="0.2">
      <c r="A4" s="6" t="s">
        <v>2</v>
      </c>
      <c r="B4" s="321" t="s">
        <v>20</v>
      </c>
      <c r="C4" s="322"/>
      <c r="D4" s="15" t="s">
        <v>24</v>
      </c>
      <c r="E4" s="7" t="s">
        <v>0</v>
      </c>
      <c r="F4" s="12" t="s">
        <v>1</v>
      </c>
      <c r="G4" s="7"/>
      <c r="H4" s="11" t="s">
        <v>21</v>
      </c>
      <c r="I4" s="9" t="s">
        <v>22</v>
      </c>
      <c r="J4" s="16" t="s">
        <v>14</v>
      </c>
      <c r="K4" s="16" t="s">
        <v>33</v>
      </c>
      <c r="L4" s="16" t="s">
        <v>15</v>
      </c>
      <c r="M4" s="13"/>
    </row>
    <row r="5" spans="1:18" x14ac:dyDescent="0.2">
      <c r="A5" s="28">
        <v>43116</v>
      </c>
      <c r="B5" s="29">
        <v>0.625</v>
      </c>
      <c r="C5" s="30">
        <v>1</v>
      </c>
      <c r="D5" s="20">
        <f>IF((OR(C5=" ",B5=" ")),0,IF((C5&lt;B5),((C5-B5)*24)+24,(C5-B5)*24))</f>
        <v>9</v>
      </c>
      <c r="E5" s="31">
        <v>9</v>
      </c>
      <c r="F5" s="32"/>
      <c r="G5" s="33"/>
      <c r="H5" s="34" t="s">
        <v>31</v>
      </c>
      <c r="I5" s="35">
        <v>6</v>
      </c>
      <c r="J5" s="18">
        <v>43.23</v>
      </c>
      <c r="K5" s="17">
        <f>IF(J5&lt;=$J$3,0,J5-$J$3)</f>
        <v>18.379999999999995</v>
      </c>
      <c r="L5" s="18">
        <f>I5*K5</f>
        <v>110.27999999999997</v>
      </c>
      <c r="M5" s="13"/>
      <c r="N5" t="s">
        <v>78</v>
      </c>
    </row>
    <row r="6" spans="1:18" x14ac:dyDescent="0.2">
      <c r="A6" s="28">
        <v>43117</v>
      </c>
      <c r="B6" s="29">
        <v>0</v>
      </c>
      <c r="C6" s="30">
        <v>0.33333333333333331</v>
      </c>
      <c r="D6" s="20">
        <f t="shared" ref="D6:D13" si="0">IF((OR(C6=" ",B6=" ")),0,IF((C6&lt;B6),((C6-B6)*24)+24,(C6-B6)*24))</f>
        <v>8</v>
      </c>
      <c r="E6" s="31">
        <v>8</v>
      </c>
      <c r="F6" s="32"/>
      <c r="G6" s="35"/>
      <c r="H6" s="34" t="s">
        <v>31</v>
      </c>
      <c r="I6" s="35">
        <v>8</v>
      </c>
      <c r="J6" s="18">
        <v>43.23</v>
      </c>
      <c r="K6" s="17">
        <f t="shared" ref="K6:K13" si="1">IF(J6&lt;=$J$3,0,J6-$J$3)</f>
        <v>18.379999999999995</v>
      </c>
      <c r="L6" s="18">
        <f t="shared" ref="L6:L13" si="2">I6*K6</f>
        <v>147.03999999999996</v>
      </c>
      <c r="M6" s="13"/>
    </row>
    <row r="7" spans="1:18" x14ac:dyDescent="0.2">
      <c r="A7" s="28"/>
      <c r="B7" s="29">
        <v>0.33333333333333331</v>
      </c>
      <c r="C7" s="30">
        <v>0.47916666666666669</v>
      </c>
      <c r="D7" s="20">
        <f t="shared" si="0"/>
        <v>3.5000000000000009</v>
      </c>
      <c r="E7" s="31"/>
      <c r="F7" s="32">
        <v>3.5</v>
      </c>
      <c r="G7" s="33"/>
      <c r="H7" s="36"/>
      <c r="I7" s="35"/>
      <c r="J7" s="18"/>
      <c r="K7" s="17">
        <f t="shared" si="1"/>
        <v>0</v>
      </c>
      <c r="L7" s="18">
        <f t="shared" si="2"/>
        <v>0</v>
      </c>
      <c r="M7" s="13"/>
    </row>
    <row r="8" spans="1:18" x14ac:dyDescent="0.2">
      <c r="A8" s="28"/>
      <c r="B8" s="29">
        <v>0.5</v>
      </c>
      <c r="C8" s="30">
        <v>0.91666666666666663</v>
      </c>
      <c r="D8" s="20">
        <f t="shared" si="0"/>
        <v>10</v>
      </c>
      <c r="E8" s="31"/>
      <c r="F8" s="32">
        <v>10</v>
      </c>
      <c r="G8" s="33"/>
      <c r="H8" s="36"/>
      <c r="I8" s="35"/>
      <c r="J8" s="18"/>
      <c r="K8" s="17">
        <f t="shared" si="1"/>
        <v>0</v>
      </c>
      <c r="L8" s="18">
        <f t="shared" si="2"/>
        <v>0</v>
      </c>
      <c r="M8" s="13"/>
    </row>
    <row r="9" spans="1:18" x14ac:dyDescent="0.2">
      <c r="A9" s="28">
        <v>43118</v>
      </c>
      <c r="B9" s="29">
        <v>0.25</v>
      </c>
      <c r="C9" s="30">
        <v>0.33333333333333331</v>
      </c>
      <c r="D9" s="20">
        <f t="shared" si="0"/>
        <v>1.9999999999999996</v>
      </c>
      <c r="E9" s="31"/>
      <c r="F9" s="32">
        <v>2</v>
      </c>
      <c r="G9" s="33"/>
      <c r="H9" s="36"/>
      <c r="I9" s="35"/>
      <c r="J9" s="18"/>
      <c r="K9" s="17">
        <f t="shared" si="1"/>
        <v>0</v>
      </c>
      <c r="L9" s="18">
        <f t="shared" si="2"/>
        <v>0</v>
      </c>
      <c r="M9" s="13"/>
    </row>
    <row r="10" spans="1:18" x14ac:dyDescent="0.2">
      <c r="A10" s="28"/>
      <c r="B10" s="29">
        <v>0.33333333333333331</v>
      </c>
      <c r="C10" s="30">
        <v>1</v>
      </c>
      <c r="D10" s="20">
        <f t="shared" si="0"/>
        <v>16</v>
      </c>
      <c r="E10" s="31">
        <v>16</v>
      </c>
      <c r="F10" s="32"/>
      <c r="G10" s="33"/>
      <c r="H10" s="214" t="s">
        <v>196</v>
      </c>
      <c r="I10" s="35">
        <v>24</v>
      </c>
      <c r="J10" s="215">
        <v>41.46</v>
      </c>
      <c r="K10" s="17">
        <f t="shared" si="1"/>
        <v>16.61</v>
      </c>
      <c r="L10" s="18">
        <f t="shared" si="2"/>
        <v>398.64</v>
      </c>
      <c r="M10" s="13"/>
      <c r="N10" s="216" t="s">
        <v>197</v>
      </c>
      <c r="O10" s="211"/>
      <c r="P10" s="211"/>
      <c r="Q10" s="211"/>
      <c r="R10" s="211"/>
    </row>
    <row r="11" spans="1:18" x14ac:dyDescent="0.2">
      <c r="A11" s="28">
        <v>43119</v>
      </c>
      <c r="B11" s="29">
        <v>0</v>
      </c>
      <c r="C11" s="30">
        <v>0.33333333333333331</v>
      </c>
      <c r="D11" s="20">
        <f t="shared" si="0"/>
        <v>8</v>
      </c>
      <c r="E11" s="31">
        <v>8</v>
      </c>
      <c r="F11" s="32"/>
      <c r="G11" s="33"/>
      <c r="H11" s="36"/>
      <c r="I11" s="35"/>
      <c r="J11" s="18"/>
      <c r="K11" s="17">
        <f t="shared" si="1"/>
        <v>0</v>
      </c>
      <c r="L11" s="18">
        <f t="shared" si="2"/>
        <v>0</v>
      </c>
      <c r="M11" s="13"/>
    </row>
    <row r="12" spans="1:18" x14ac:dyDescent="0.2">
      <c r="A12" s="28"/>
      <c r="B12" s="29">
        <v>0.33333333333333331</v>
      </c>
      <c r="C12" s="30">
        <v>0.5</v>
      </c>
      <c r="D12" s="20">
        <f t="shared" si="0"/>
        <v>4</v>
      </c>
      <c r="E12" s="31"/>
      <c r="F12" s="32">
        <v>4</v>
      </c>
      <c r="G12" s="33"/>
      <c r="H12" s="36"/>
      <c r="I12" s="35"/>
      <c r="J12" s="18"/>
      <c r="K12" s="17">
        <f t="shared" si="1"/>
        <v>0</v>
      </c>
      <c r="L12" s="18">
        <f t="shared" si="2"/>
        <v>0</v>
      </c>
      <c r="M12" s="13"/>
    </row>
    <row r="13" spans="1:18" x14ac:dyDescent="0.2">
      <c r="A13" s="37"/>
      <c r="B13" s="38"/>
      <c r="C13" s="39"/>
      <c r="D13" s="21">
        <f t="shared" si="0"/>
        <v>0</v>
      </c>
      <c r="E13" s="40"/>
      <c r="F13" s="32"/>
      <c r="G13" s="33"/>
      <c r="H13" s="36"/>
      <c r="I13" s="35"/>
      <c r="J13" s="18"/>
      <c r="K13" s="17">
        <f t="shared" si="1"/>
        <v>0</v>
      </c>
      <c r="L13" s="18">
        <f t="shared" si="2"/>
        <v>0</v>
      </c>
      <c r="M13" s="13"/>
    </row>
    <row r="14" spans="1:18" x14ac:dyDescent="0.2">
      <c r="A14" s="41" t="s">
        <v>23</v>
      </c>
      <c r="B14" s="42"/>
      <c r="C14" s="43"/>
      <c r="D14" s="22">
        <f>SUM(D5:D13)</f>
        <v>60.5</v>
      </c>
      <c r="E14" s="22">
        <f>SUM(E5:E13)</f>
        <v>41</v>
      </c>
      <c r="F14" s="44">
        <f>SUM(F5:F13)</f>
        <v>19.5</v>
      </c>
      <c r="G14" s="8"/>
      <c r="H14" s="45"/>
      <c r="I14" s="23">
        <f>SUM(I5:I13)</f>
        <v>38</v>
      </c>
      <c r="J14" s="18"/>
      <c r="K14" s="18"/>
      <c r="L14" s="19">
        <f>SUM(L5:L13)</f>
        <v>655.95999999999992</v>
      </c>
      <c r="M14" s="13"/>
    </row>
    <row r="15" spans="1:18" x14ac:dyDescent="0.2">
      <c r="A15" s="46"/>
      <c r="B15" s="13"/>
      <c r="C15" s="47"/>
      <c r="D15" s="47"/>
      <c r="E15" s="48" t="s">
        <v>25</v>
      </c>
      <c r="F15" s="13"/>
      <c r="G15" s="13"/>
      <c r="H15" s="49"/>
      <c r="I15" s="13"/>
      <c r="J15" s="50"/>
      <c r="K15" s="50"/>
      <c r="L15" s="50"/>
      <c r="M15" s="13"/>
    </row>
    <row r="16" spans="1:18" x14ac:dyDescent="0.2">
      <c r="A16" s="51" t="s">
        <v>29</v>
      </c>
      <c r="B16" s="52"/>
      <c r="C16" s="53"/>
      <c r="D16" s="53"/>
      <c r="E16" s="54"/>
      <c r="F16" s="52"/>
      <c r="G16" s="52"/>
      <c r="H16" s="55"/>
      <c r="I16" s="13"/>
      <c r="J16" s="50"/>
      <c r="K16" s="50"/>
      <c r="L16" s="50"/>
      <c r="M16" s="13"/>
    </row>
    <row r="17" spans="1:14" x14ac:dyDescent="0.2">
      <c r="A17" s="66" t="s">
        <v>30</v>
      </c>
      <c r="B17" s="56"/>
      <c r="C17" s="57"/>
      <c r="D17" s="57"/>
      <c r="E17" s="58"/>
      <c r="F17" s="56"/>
      <c r="G17" s="56"/>
      <c r="H17" s="59"/>
      <c r="I17" s="56"/>
      <c r="J17" s="60"/>
      <c r="K17" s="60"/>
      <c r="L17" s="60"/>
      <c r="M17" s="56"/>
    </row>
    <row r="18" spans="1:14" x14ac:dyDescent="0.2">
      <c r="A18" s="61"/>
      <c r="B18" s="13"/>
      <c r="C18" s="13"/>
      <c r="D18" s="13"/>
      <c r="E18" s="13"/>
      <c r="F18" s="13"/>
      <c r="G18" s="47"/>
      <c r="H18" s="50"/>
      <c r="I18" s="50"/>
      <c r="J18" s="50"/>
      <c r="K18" s="13"/>
      <c r="L18" s="13"/>
      <c r="M18" s="13"/>
    </row>
    <row r="19" spans="1:14" x14ac:dyDescent="0.2">
      <c r="A19" s="323" t="s">
        <v>3</v>
      </c>
      <c r="B19" s="324"/>
      <c r="C19" s="324"/>
      <c r="D19" s="324"/>
      <c r="E19" s="324"/>
      <c r="F19" s="324"/>
      <c r="G19" s="324"/>
      <c r="H19" s="324"/>
      <c r="I19" s="324"/>
      <c r="J19" s="324"/>
      <c r="K19" s="10"/>
      <c r="L19" s="10"/>
      <c r="M19" s="13"/>
    </row>
    <row r="20" spans="1:14" x14ac:dyDescent="0.2">
      <c r="A20" s="325" t="s">
        <v>59</v>
      </c>
      <c r="B20" s="325"/>
      <c r="C20" s="325"/>
      <c r="D20" s="326" t="s">
        <v>60</v>
      </c>
      <c r="E20" s="327"/>
      <c r="F20" s="327"/>
      <c r="G20" s="327"/>
      <c r="H20" s="82" t="s">
        <v>65</v>
      </c>
      <c r="I20" s="71"/>
      <c r="J20" s="328" t="s">
        <v>26</v>
      </c>
      <c r="K20" s="328"/>
      <c r="L20" s="70" t="s">
        <v>27</v>
      </c>
      <c r="M20" s="13"/>
    </row>
    <row r="21" spans="1:14" x14ac:dyDescent="0.2">
      <c r="A21" s="81" t="s">
        <v>10</v>
      </c>
      <c r="B21" s="15"/>
      <c r="C21" s="69"/>
      <c r="D21" s="320" t="s">
        <v>6</v>
      </c>
      <c r="E21" s="320"/>
      <c r="F21" s="320"/>
      <c r="G21" s="320"/>
      <c r="H21" s="24" t="s">
        <v>28</v>
      </c>
      <c r="I21" s="26"/>
      <c r="J21" s="73">
        <v>24.76</v>
      </c>
      <c r="K21" s="27"/>
      <c r="L21" s="72"/>
      <c r="M21" s="13"/>
    </row>
    <row r="22" spans="1:14" ht="36" x14ac:dyDescent="0.2">
      <c r="A22" s="6" t="s">
        <v>2</v>
      </c>
      <c r="B22" s="321" t="s">
        <v>20</v>
      </c>
      <c r="C22" s="322"/>
      <c r="D22" s="15" t="s">
        <v>24</v>
      </c>
      <c r="E22" s="7" t="s">
        <v>0</v>
      </c>
      <c r="F22" s="12" t="s">
        <v>1</v>
      </c>
      <c r="G22" s="7"/>
      <c r="H22" s="11" t="s">
        <v>21</v>
      </c>
      <c r="I22" s="9" t="s">
        <v>22</v>
      </c>
      <c r="J22" s="16" t="s">
        <v>14</v>
      </c>
      <c r="K22" s="16" t="s">
        <v>33</v>
      </c>
      <c r="L22" s="16" t="s">
        <v>15</v>
      </c>
      <c r="M22" s="13"/>
    </row>
    <row r="23" spans="1:14" x14ac:dyDescent="0.2">
      <c r="A23" s="28">
        <v>43116</v>
      </c>
      <c r="B23" s="29">
        <v>0.625</v>
      </c>
      <c r="C23" s="30">
        <v>0.91666666666666663</v>
      </c>
      <c r="D23" s="20">
        <f>IF((OR(C23=" ",B23=" ")),0,IF((C23&lt;B23),((C23-B23)*24)+24,(C23-B23)*24))</f>
        <v>6.9999999999999991</v>
      </c>
      <c r="E23" s="31"/>
      <c r="F23" s="32">
        <v>7</v>
      </c>
      <c r="G23" s="33"/>
      <c r="H23" s="34"/>
      <c r="I23" s="35"/>
      <c r="J23" s="18"/>
      <c r="K23" s="17">
        <f>IF(J23&lt;=$J$3,0,J23-$J$3)</f>
        <v>0</v>
      </c>
      <c r="L23" s="18">
        <f>I23*K23</f>
        <v>0</v>
      </c>
      <c r="M23" s="13"/>
      <c r="N23" t="s">
        <v>82</v>
      </c>
    </row>
    <row r="24" spans="1:14" x14ac:dyDescent="0.2">
      <c r="A24" s="28">
        <v>43117</v>
      </c>
      <c r="B24" s="29">
        <v>0.25</v>
      </c>
      <c r="C24" s="30">
        <v>0.54166666666666663</v>
      </c>
      <c r="D24" s="20">
        <f t="shared" ref="D24:D31" si="3">IF((OR(C24=" ",B24=" ")),0,IF((C24&lt;B24),((C24-B24)*24)+24,(C24-B24)*24))</f>
        <v>6.9999999999999991</v>
      </c>
      <c r="E24" s="31"/>
      <c r="F24" s="32">
        <v>7</v>
      </c>
      <c r="G24" s="35"/>
      <c r="H24" s="34"/>
      <c r="I24" s="35"/>
      <c r="J24" s="18"/>
      <c r="K24" s="17">
        <f t="shared" ref="K24:K31" si="4">IF(J24&lt;=$J$3,0,J24-$J$3)</f>
        <v>0</v>
      </c>
      <c r="L24" s="18">
        <f t="shared" ref="L24:L31" si="5">I24*K24</f>
        <v>0</v>
      </c>
      <c r="M24" s="13"/>
      <c r="N24" t="s">
        <v>81</v>
      </c>
    </row>
    <row r="25" spans="1:14" x14ac:dyDescent="0.2">
      <c r="A25" s="28"/>
      <c r="B25" s="101">
        <v>0.5625</v>
      </c>
      <c r="C25" s="30">
        <v>0.91666666666666663</v>
      </c>
      <c r="D25" s="20">
        <f t="shared" si="3"/>
        <v>8.5</v>
      </c>
      <c r="E25" s="31"/>
      <c r="F25" s="32">
        <v>8.5</v>
      </c>
      <c r="G25" s="33"/>
      <c r="H25" s="36"/>
      <c r="I25" s="35"/>
      <c r="J25" s="18"/>
      <c r="K25" s="17">
        <f t="shared" si="4"/>
        <v>0</v>
      </c>
      <c r="L25" s="18">
        <f t="shared" si="5"/>
        <v>0</v>
      </c>
      <c r="M25" s="13"/>
    </row>
    <row r="26" spans="1:14" x14ac:dyDescent="0.2">
      <c r="A26" s="28">
        <v>43118</v>
      </c>
      <c r="B26" s="29">
        <v>0.25</v>
      </c>
      <c r="C26" s="30">
        <v>0.5</v>
      </c>
      <c r="D26" s="20">
        <f t="shared" si="3"/>
        <v>6</v>
      </c>
      <c r="E26" s="31"/>
      <c r="F26" s="32">
        <v>6</v>
      </c>
      <c r="G26" s="33"/>
      <c r="H26" s="36"/>
      <c r="I26" s="35"/>
      <c r="J26" s="18"/>
      <c r="K26" s="17">
        <f t="shared" si="4"/>
        <v>0</v>
      </c>
      <c r="L26" s="18">
        <f t="shared" si="5"/>
        <v>0</v>
      </c>
      <c r="M26" s="13"/>
    </row>
    <row r="27" spans="1:14" x14ac:dyDescent="0.2">
      <c r="A27" s="28"/>
      <c r="B27" s="29">
        <v>0.52083333333333337</v>
      </c>
      <c r="C27" s="30">
        <v>0.91666666666666663</v>
      </c>
      <c r="D27" s="20">
        <f t="shared" si="3"/>
        <v>9.4999999999999982</v>
      </c>
      <c r="E27" s="31"/>
      <c r="F27" s="32">
        <v>9.5</v>
      </c>
      <c r="G27" s="33"/>
      <c r="H27" s="36"/>
      <c r="I27" s="35"/>
      <c r="J27" s="18"/>
      <c r="K27" s="17">
        <f t="shared" si="4"/>
        <v>0</v>
      </c>
      <c r="L27" s="18">
        <f t="shared" si="5"/>
        <v>0</v>
      </c>
      <c r="M27" s="13"/>
    </row>
    <row r="28" spans="1:14" x14ac:dyDescent="0.2">
      <c r="A28" s="28">
        <v>43119</v>
      </c>
      <c r="B28" s="29">
        <v>0.25</v>
      </c>
      <c r="C28" s="30">
        <v>0.5</v>
      </c>
      <c r="D28" s="20">
        <f t="shared" si="3"/>
        <v>6</v>
      </c>
      <c r="E28" s="31"/>
      <c r="F28" s="32">
        <v>6</v>
      </c>
      <c r="G28" s="33"/>
      <c r="H28" s="34"/>
      <c r="I28" s="35"/>
      <c r="J28" s="18"/>
      <c r="K28" s="17">
        <f t="shared" si="4"/>
        <v>0</v>
      </c>
      <c r="L28" s="18">
        <f t="shared" si="5"/>
        <v>0</v>
      </c>
      <c r="M28" s="13"/>
    </row>
    <row r="29" spans="1:14" x14ac:dyDescent="0.2">
      <c r="A29" s="28"/>
      <c r="B29" s="29"/>
      <c r="C29" s="30"/>
      <c r="D29" s="20">
        <f t="shared" si="3"/>
        <v>0</v>
      </c>
      <c r="E29" s="31"/>
      <c r="F29" s="32"/>
      <c r="G29" s="33"/>
      <c r="H29" s="36"/>
      <c r="I29" s="35"/>
      <c r="J29" s="18"/>
      <c r="K29" s="17">
        <f t="shared" si="4"/>
        <v>0</v>
      </c>
      <c r="L29" s="18">
        <f t="shared" si="5"/>
        <v>0</v>
      </c>
      <c r="M29" s="13"/>
    </row>
    <row r="30" spans="1:14" x14ac:dyDescent="0.2">
      <c r="A30" s="28"/>
      <c r="B30" s="29"/>
      <c r="C30" s="30"/>
      <c r="D30" s="20">
        <f t="shared" si="3"/>
        <v>0</v>
      </c>
      <c r="E30" s="31"/>
      <c r="F30" s="32"/>
      <c r="G30" s="33"/>
      <c r="H30" s="36"/>
      <c r="I30" s="35"/>
      <c r="J30" s="18"/>
      <c r="K30" s="17">
        <f t="shared" si="4"/>
        <v>0</v>
      </c>
      <c r="L30" s="18">
        <f t="shared" si="5"/>
        <v>0</v>
      </c>
      <c r="M30" s="13"/>
    </row>
    <row r="31" spans="1:14" x14ac:dyDescent="0.2">
      <c r="A31" s="37"/>
      <c r="B31" s="38"/>
      <c r="C31" s="39"/>
      <c r="D31" s="21">
        <f t="shared" si="3"/>
        <v>0</v>
      </c>
      <c r="E31" s="40"/>
      <c r="F31" s="32"/>
      <c r="G31" s="33"/>
      <c r="H31" s="36"/>
      <c r="I31" s="35"/>
      <c r="J31" s="18"/>
      <c r="K31" s="17">
        <f t="shared" si="4"/>
        <v>0</v>
      </c>
      <c r="L31" s="18">
        <f t="shared" si="5"/>
        <v>0</v>
      </c>
      <c r="M31" s="13"/>
    </row>
    <row r="32" spans="1:14" x14ac:dyDescent="0.2">
      <c r="A32" s="41" t="s">
        <v>23</v>
      </c>
      <c r="B32" s="42"/>
      <c r="C32" s="43"/>
      <c r="D32" s="22">
        <f>SUM(D23:D31)</f>
        <v>44</v>
      </c>
      <c r="E32" s="22">
        <f>SUM(E23:E31)</f>
        <v>0</v>
      </c>
      <c r="F32" s="44">
        <f>SUM(F23:F31)</f>
        <v>44</v>
      </c>
      <c r="G32" s="8"/>
      <c r="H32" s="45"/>
      <c r="I32" s="23">
        <f>SUM(I23:I31)</f>
        <v>0</v>
      </c>
      <c r="J32" s="18"/>
      <c r="K32" s="18"/>
      <c r="L32" s="19">
        <f>SUM(L23:L31)</f>
        <v>0</v>
      </c>
      <c r="M32" s="13"/>
    </row>
    <row r="34" spans="1:14" x14ac:dyDescent="0.2">
      <c r="A34" s="323" t="s">
        <v>3</v>
      </c>
      <c r="B34" s="324"/>
      <c r="C34" s="324"/>
      <c r="D34" s="324"/>
      <c r="E34" s="324"/>
      <c r="F34" s="324"/>
      <c r="G34" s="324"/>
      <c r="H34" s="324"/>
      <c r="I34" s="324"/>
      <c r="J34" s="324"/>
      <c r="K34" s="10"/>
      <c r="L34" s="10"/>
    </row>
    <row r="35" spans="1:14" x14ac:dyDescent="0.2">
      <c r="A35" s="325" t="s">
        <v>59</v>
      </c>
      <c r="B35" s="325"/>
      <c r="C35" s="325"/>
      <c r="D35" s="326" t="s">
        <v>60</v>
      </c>
      <c r="E35" s="327"/>
      <c r="F35" s="327"/>
      <c r="G35" s="327"/>
      <c r="H35" s="82" t="s">
        <v>65</v>
      </c>
      <c r="I35" s="71">
        <v>36.58</v>
      </c>
      <c r="J35" s="328" t="s">
        <v>26</v>
      </c>
      <c r="K35" s="328"/>
      <c r="L35" s="70" t="s">
        <v>77</v>
      </c>
    </row>
    <row r="36" spans="1:14" x14ac:dyDescent="0.2">
      <c r="A36" s="81" t="s">
        <v>10</v>
      </c>
      <c r="B36" s="15"/>
      <c r="C36" s="69"/>
      <c r="D36" s="320" t="s">
        <v>16</v>
      </c>
      <c r="E36" s="320"/>
      <c r="F36" s="320"/>
      <c r="G36" s="320"/>
      <c r="H36" s="24" t="s">
        <v>28</v>
      </c>
      <c r="I36" s="26"/>
      <c r="J36" s="73">
        <v>16.649999999999999</v>
      </c>
      <c r="K36" s="27"/>
      <c r="L36" s="72"/>
    </row>
    <row r="37" spans="1:14" ht="36" x14ac:dyDescent="0.2">
      <c r="A37" s="6" t="s">
        <v>2</v>
      </c>
      <c r="B37" s="321" t="s">
        <v>20</v>
      </c>
      <c r="C37" s="322"/>
      <c r="D37" s="15" t="s">
        <v>24</v>
      </c>
      <c r="E37" s="7" t="s">
        <v>0</v>
      </c>
      <c r="F37" s="12" t="s">
        <v>1</v>
      </c>
      <c r="G37" s="7"/>
      <c r="H37" s="11" t="s">
        <v>21</v>
      </c>
      <c r="I37" s="9" t="s">
        <v>22</v>
      </c>
      <c r="J37" s="16" t="s">
        <v>14</v>
      </c>
      <c r="K37" s="16" t="s">
        <v>33</v>
      </c>
      <c r="L37" s="16" t="s">
        <v>15</v>
      </c>
    </row>
    <row r="38" spans="1:14" x14ac:dyDescent="0.2">
      <c r="A38" s="28">
        <v>43116</v>
      </c>
      <c r="B38" s="29">
        <v>0.625</v>
      </c>
      <c r="C38" s="30">
        <v>0.91666666666666663</v>
      </c>
      <c r="D38" s="20">
        <f>IF((OR(C38=" ",B38=" ")),0,IF((C38&lt;B38),((C38-B38)*24)+24,(C38-B38)*24))</f>
        <v>6.9999999999999991</v>
      </c>
      <c r="E38" s="31">
        <v>7</v>
      </c>
      <c r="F38" s="32"/>
      <c r="G38" s="33"/>
      <c r="H38" s="34"/>
      <c r="I38" s="35"/>
      <c r="J38" s="18"/>
      <c r="K38" s="17">
        <f>IF(J38&lt;=$J$3,0,J38-$J$3)</f>
        <v>0</v>
      </c>
      <c r="L38" s="18">
        <f>I38*K38</f>
        <v>0</v>
      </c>
      <c r="N38" t="s">
        <v>79</v>
      </c>
    </row>
    <row r="39" spans="1:14" x14ac:dyDescent="0.2">
      <c r="A39" s="28">
        <v>43117</v>
      </c>
      <c r="B39" s="29">
        <v>0.25</v>
      </c>
      <c r="C39" s="30">
        <v>0.54166666666666663</v>
      </c>
      <c r="D39" s="20">
        <f t="shared" ref="D39:D46" si="6">IF((OR(C39=" ",B39=" ")),0,IF((C39&lt;B39),((C39-B39)*24)+24,(C39-B39)*24))</f>
        <v>6.9999999999999991</v>
      </c>
      <c r="E39" s="31">
        <v>7</v>
      </c>
      <c r="F39" s="32"/>
      <c r="G39" s="35"/>
      <c r="H39" s="34"/>
      <c r="I39" s="35"/>
      <c r="J39" s="18"/>
      <c r="K39" s="17">
        <f t="shared" ref="K39:K46" si="7">IF(J39&lt;=$J$3,0,J39-$J$3)</f>
        <v>0</v>
      </c>
      <c r="L39" s="18">
        <f t="shared" ref="L39:L46" si="8">I39*K39</f>
        <v>0</v>
      </c>
      <c r="N39" t="s">
        <v>80</v>
      </c>
    </row>
    <row r="40" spans="1:14" x14ac:dyDescent="0.2">
      <c r="A40" s="28"/>
      <c r="B40" s="29">
        <v>0.5625</v>
      </c>
      <c r="C40" s="30">
        <v>0.91666666666666663</v>
      </c>
      <c r="D40" s="20">
        <f t="shared" si="6"/>
        <v>8.5</v>
      </c>
      <c r="E40" s="31">
        <v>8.5</v>
      </c>
      <c r="F40" s="32"/>
      <c r="G40" s="33"/>
      <c r="H40" s="36"/>
      <c r="I40" s="35"/>
      <c r="J40" s="18"/>
      <c r="K40" s="17">
        <f t="shared" si="7"/>
        <v>0</v>
      </c>
      <c r="L40" s="18">
        <f t="shared" si="8"/>
        <v>0</v>
      </c>
    </row>
    <row r="41" spans="1:14" x14ac:dyDescent="0.2">
      <c r="A41" s="28">
        <v>43118</v>
      </c>
      <c r="B41" s="29">
        <v>0.25</v>
      </c>
      <c r="C41" s="30">
        <v>0.5</v>
      </c>
      <c r="D41" s="20">
        <f t="shared" si="6"/>
        <v>6</v>
      </c>
      <c r="E41" s="31">
        <v>6</v>
      </c>
      <c r="F41" s="32"/>
      <c r="G41" s="33"/>
      <c r="H41" s="36"/>
      <c r="I41" s="35"/>
      <c r="J41" s="18"/>
      <c r="K41" s="17">
        <f t="shared" si="7"/>
        <v>0</v>
      </c>
      <c r="L41" s="18">
        <f t="shared" si="8"/>
        <v>0</v>
      </c>
    </row>
    <row r="42" spans="1:14" x14ac:dyDescent="0.2">
      <c r="A42" s="28"/>
      <c r="B42" s="29">
        <v>0.52083333333333337</v>
      </c>
      <c r="C42" s="30">
        <v>0.91666666666666663</v>
      </c>
      <c r="D42" s="20">
        <f t="shared" si="6"/>
        <v>9.4999999999999982</v>
      </c>
      <c r="E42" s="31">
        <v>9.5</v>
      </c>
      <c r="F42" s="32"/>
      <c r="G42" s="33"/>
      <c r="H42" s="36"/>
      <c r="I42" s="35"/>
      <c r="J42" s="18"/>
      <c r="K42" s="17">
        <f t="shared" si="7"/>
        <v>0</v>
      </c>
      <c r="L42" s="18">
        <f t="shared" si="8"/>
        <v>0</v>
      </c>
    </row>
    <row r="43" spans="1:14" x14ac:dyDescent="0.2">
      <c r="A43" s="28">
        <v>43119</v>
      </c>
      <c r="B43" s="29">
        <v>0.25</v>
      </c>
      <c r="C43" s="30">
        <v>0.5</v>
      </c>
      <c r="D43" s="20">
        <f t="shared" si="6"/>
        <v>6</v>
      </c>
      <c r="E43" s="31">
        <v>2</v>
      </c>
      <c r="F43" s="32">
        <v>4</v>
      </c>
      <c r="G43" s="33"/>
      <c r="H43" s="34"/>
      <c r="I43" s="35"/>
      <c r="J43" s="18"/>
      <c r="K43" s="17">
        <f t="shared" si="7"/>
        <v>0</v>
      </c>
      <c r="L43" s="18">
        <f t="shared" si="8"/>
        <v>0</v>
      </c>
    </row>
    <row r="44" spans="1:14" x14ac:dyDescent="0.2">
      <c r="A44" s="28"/>
      <c r="B44" s="29"/>
      <c r="C44" s="30"/>
      <c r="D44" s="20">
        <f t="shared" si="6"/>
        <v>0</v>
      </c>
      <c r="E44" s="31"/>
      <c r="F44" s="32"/>
      <c r="G44" s="33"/>
      <c r="H44" s="36"/>
      <c r="I44" s="35"/>
      <c r="J44" s="18"/>
      <c r="K44" s="17">
        <f t="shared" si="7"/>
        <v>0</v>
      </c>
      <c r="L44" s="18">
        <f t="shared" si="8"/>
        <v>0</v>
      </c>
    </row>
    <row r="45" spans="1:14" x14ac:dyDescent="0.2">
      <c r="A45" s="28"/>
      <c r="B45" s="29"/>
      <c r="C45" s="30"/>
      <c r="D45" s="20">
        <f t="shared" si="6"/>
        <v>0</v>
      </c>
      <c r="E45" s="31"/>
      <c r="F45" s="32"/>
      <c r="G45" s="33"/>
      <c r="H45" s="36"/>
      <c r="I45" s="35"/>
      <c r="J45" s="18"/>
      <c r="K45" s="17">
        <f t="shared" si="7"/>
        <v>0</v>
      </c>
      <c r="L45" s="18">
        <f t="shared" si="8"/>
        <v>0</v>
      </c>
    </row>
    <row r="46" spans="1:14" x14ac:dyDescent="0.2">
      <c r="A46" s="37"/>
      <c r="B46" s="38"/>
      <c r="C46" s="39"/>
      <c r="D46" s="21">
        <f t="shared" si="6"/>
        <v>0</v>
      </c>
      <c r="E46" s="40"/>
      <c r="F46" s="32"/>
      <c r="G46" s="33"/>
      <c r="H46" s="36"/>
      <c r="I46" s="35"/>
      <c r="J46" s="18"/>
      <c r="K46" s="17">
        <f t="shared" si="7"/>
        <v>0</v>
      </c>
      <c r="L46" s="18">
        <f t="shared" si="8"/>
        <v>0</v>
      </c>
    </row>
    <row r="47" spans="1:14" x14ac:dyDescent="0.2">
      <c r="A47" s="41" t="s">
        <v>23</v>
      </c>
      <c r="B47" s="42"/>
      <c r="C47" s="43"/>
      <c r="D47" s="22">
        <f>SUM(D38:D46)</f>
        <v>44</v>
      </c>
      <c r="E47" s="22">
        <f>SUM(E38:E46)</f>
        <v>40</v>
      </c>
      <c r="F47" s="44">
        <f>SUM(F38:F46)</f>
        <v>4</v>
      </c>
      <c r="G47" s="8"/>
      <c r="H47" s="45"/>
      <c r="I47" s="23">
        <f>SUM(I38:I46)</f>
        <v>0</v>
      </c>
      <c r="J47" s="18"/>
      <c r="K47" s="18"/>
      <c r="L47" s="19">
        <f>SUM(L38:L46)</f>
        <v>0</v>
      </c>
    </row>
  </sheetData>
  <sheetProtection selectLockedCells="1"/>
  <mergeCells count="18">
    <mergeCell ref="B4:C4"/>
    <mergeCell ref="A1:J1"/>
    <mergeCell ref="D2:G2"/>
    <mergeCell ref="D3:G3"/>
    <mergeCell ref="A2:C2"/>
    <mergeCell ref="J2:K2"/>
    <mergeCell ref="A19:J19"/>
    <mergeCell ref="A20:C20"/>
    <mergeCell ref="D20:G20"/>
    <mergeCell ref="J20:K20"/>
    <mergeCell ref="D21:G21"/>
    <mergeCell ref="D36:G36"/>
    <mergeCell ref="B37:C37"/>
    <mergeCell ref="B22:C22"/>
    <mergeCell ref="A34:J34"/>
    <mergeCell ref="A35:C35"/>
    <mergeCell ref="D35:G35"/>
    <mergeCell ref="J35:K35"/>
  </mergeCells>
  <phoneticPr fontId="0" type="noConversion"/>
  <pageMargins left="0.25" right="0.25" top="1" bottom="1" header="0" footer="0.5"/>
  <pageSetup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5" tint="0.59999389629810485"/>
  </sheetPr>
  <dimension ref="A1:G42"/>
  <sheetViews>
    <sheetView zoomScaleNormal="100" workbookViewId="0">
      <selection activeCell="A7" sqref="A7"/>
    </sheetView>
  </sheetViews>
  <sheetFormatPr defaultRowHeight="12.75" x14ac:dyDescent="0.2"/>
  <cols>
    <col min="1" max="1" width="11.42578125" style="96" customWidth="1"/>
    <col min="2" max="2" width="9.42578125" customWidth="1"/>
    <col min="4" max="4" width="10.7109375" customWidth="1"/>
    <col min="5" max="5" width="10.5703125" customWidth="1"/>
    <col min="6" max="6" width="12.140625" customWidth="1"/>
    <col min="7" max="7" width="12.85546875" customWidth="1"/>
  </cols>
  <sheetData>
    <row r="1" spans="1:7" ht="21" thickBot="1" x14ac:dyDescent="0.35">
      <c r="A1" s="83" t="s">
        <v>69</v>
      </c>
    </row>
    <row r="2" spans="1:7" s="86" customFormat="1" ht="50.25" customHeight="1" thickTop="1" thickBot="1" x14ac:dyDescent="0.25">
      <c r="A2" s="84" t="s">
        <v>4</v>
      </c>
      <c r="B2" s="85" t="s">
        <v>70</v>
      </c>
      <c r="C2" s="85" t="s">
        <v>71</v>
      </c>
      <c r="D2" s="85" t="s">
        <v>72</v>
      </c>
      <c r="E2" s="85" t="s">
        <v>73</v>
      </c>
      <c r="F2" s="85" t="s">
        <v>74</v>
      </c>
      <c r="G2" s="85" t="s">
        <v>75</v>
      </c>
    </row>
    <row r="3" spans="1:7" ht="13.5" thickTop="1" x14ac:dyDescent="0.2">
      <c r="A3" s="87">
        <v>43116</v>
      </c>
      <c r="B3" s="88">
        <v>0.625</v>
      </c>
      <c r="C3" s="88">
        <v>0.91666666666666663</v>
      </c>
      <c r="D3" s="89">
        <f>IF((OR(C3=" ",B3=" ")),0,IF((C3&lt;B3),((C3-B3)*24)+24,(C3-B3)*24))</f>
        <v>6.9999999999999991</v>
      </c>
      <c r="E3" s="90"/>
      <c r="F3" s="90"/>
      <c r="G3" s="91">
        <f>SUM(F3-E3)</f>
        <v>0</v>
      </c>
    </row>
    <row r="4" spans="1:7" x14ac:dyDescent="0.2">
      <c r="A4" s="92">
        <v>43117</v>
      </c>
      <c r="B4" s="93">
        <v>0.25</v>
      </c>
      <c r="C4" s="93">
        <v>0.91666666666666663</v>
      </c>
      <c r="D4" s="89">
        <f>IF((OR(C4=" ",B4=" ")),0,IF((C4&lt;B4),((C4-B4)*24)+24,(C4-B4)*24))</f>
        <v>16</v>
      </c>
      <c r="E4" s="94"/>
      <c r="F4" s="94"/>
      <c r="G4" s="95">
        <f t="shared" ref="G4:G39" si="0">SUM(F4-E4)</f>
        <v>0</v>
      </c>
    </row>
    <row r="5" spans="1:7" x14ac:dyDescent="0.2">
      <c r="A5" s="92">
        <v>43118</v>
      </c>
      <c r="B5" s="93">
        <v>0.25</v>
      </c>
      <c r="C5" s="93">
        <v>0.91666666666666663</v>
      </c>
      <c r="D5" s="89">
        <f>IF((OR(C5=" ",B5=" ")),0,IF((C5&lt;B5),((C5-B5)*24)+24,(C5-B5)*24))</f>
        <v>16</v>
      </c>
      <c r="E5" s="94"/>
      <c r="F5" s="94"/>
      <c r="G5" s="95">
        <f t="shared" si="0"/>
        <v>0</v>
      </c>
    </row>
    <row r="6" spans="1:7" x14ac:dyDescent="0.2">
      <c r="A6" s="92">
        <v>43119</v>
      </c>
      <c r="B6" s="93">
        <v>0.25</v>
      </c>
      <c r="C6" s="93">
        <v>0.45833333333333331</v>
      </c>
      <c r="D6" s="89">
        <f t="shared" ref="D6:D39" si="1">IF((OR(C6=" ",B6=" ")),0,IF((C6&lt;B6),((C6-B6)*24)+24,(C6-B6)*24))</f>
        <v>5</v>
      </c>
      <c r="E6" s="94"/>
      <c r="F6" s="94"/>
      <c r="G6" s="95">
        <f t="shared" si="0"/>
        <v>0</v>
      </c>
    </row>
    <row r="7" spans="1:7" x14ac:dyDescent="0.2">
      <c r="A7" s="92"/>
      <c r="B7" s="93"/>
      <c r="C7" s="93"/>
      <c r="D7" s="89">
        <f t="shared" si="1"/>
        <v>0</v>
      </c>
      <c r="E7" s="94"/>
      <c r="F7" s="94"/>
      <c r="G7" s="95">
        <f t="shared" si="0"/>
        <v>0</v>
      </c>
    </row>
    <row r="8" spans="1:7" x14ac:dyDescent="0.2">
      <c r="A8" s="92"/>
      <c r="B8" s="93"/>
      <c r="C8" s="93"/>
      <c r="D8" s="89">
        <f t="shared" si="1"/>
        <v>0</v>
      </c>
      <c r="E8" s="94"/>
      <c r="F8" s="94"/>
      <c r="G8" s="95">
        <f t="shared" si="0"/>
        <v>0</v>
      </c>
    </row>
    <row r="9" spans="1:7" x14ac:dyDescent="0.2">
      <c r="A9" s="92"/>
      <c r="B9" s="93"/>
      <c r="C9" s="93"/>
      <c r="D9" s="89">
        <f t="shared" si="1"/>
        <v>0</v>
      </c>
      <c r="E9" s="94"/>
      <c r="F9" s="94"/>
      <c r="G9" s="95">
        <f t="shared" si="0"/>
        <v>0</v>
      </c>
    </row>
    <row r="10" spans="1:7" x14ac:dyDescent="0.2">
      <c r="A10" s="92"/>
      <c r="B10" s="93"/>
      <c r="C10" s="93"/>
      <c r="D10" s="89">
        <f t="shared" si="1"/>
        <v>0</v>
      </c>
      <c r="E10" s="94"/>
      <c r="F10" s="94"/>
      <c r="G10" s="95">
        <f t="shared" si="0"/>
        <v>0</v>
      </c>
    </row>
    <row r="11" spans="1:7" x14ac:dyDescent="0.2">
      <c r="A11" s="92"/>
      <c r="B11" s="93"/>
      <c r="C11" s="93"/>
      <c r="D11" s="89">
        <f t="shared" si="1"/>
        <v>0</v>
      </c>
      <c r="E11" s="94"/>
      <c r="F11" s="94"/>
      <c r="G11" s="95">
        <f t="shared" si="0"/>
        <v>0</v>
      </c>
    </row>
    <row r="12" spans="1:7" x14ac:dyDescent="0.2">
      <c r="A12" s="92"/>
      <c r="B12" s="93"/>
      <c r="C12" s="93"/>
      <c r="D12" s="89">
        <f t="shared" si="1"/>
        <v>0</v>
      </c>
      <c r="E12" s="94"/>
      <c r="F12" s="94"/>
      <c r="G12" s="95">
        <f t="shared" si="0"/>
        <v>0</v>
      </c>
    </row>
    <row r="13" spans="1:7" x14ac:dyDescent="0.2">
      <c r="A13" s="92"/>
      <c r="B13" s="93"/>
      <c r="C13" s="93"/>
      <c r="D13" s="89">
        <f t="shared" si="1"/>
        <v>0</v>
      </c>
      <c r="E13" s="94"/>
      <c r="F13" s="94"/>
      <c r="G13" s="95">
        <f t="shared" si="0"/>
        <v>0</v>
      </c>
    </row>
    <row r="14" spans="1:7" x14ac:dyDescent="0.2">
      <c r="A14" s="92"/>
      <c r="B14" s="93"/>
      <c r="C14" s="93"/>
      <c r="D14" s="89">
        <f t="shared" si="1"/>
        <v>0</v>
      </c>
      <c r="E14" s="94"/>
      <c r="F14" s="94"/>
      <c r="G14" s="95">
        <f t="shared" si="0"/>
        <v>0</v>
      </c>
    </row>
    <row r="15" spans="1:7" x14ac:dyDescent="0.2">
      <c r="A15" s="92"/>
      <c r="B15" s="93"/>
      <c r="C15" s="93"/>
      <c r="D15" s="89">
        <f t="shared" si="1"/>
        <v>0</v>
      </c>
      <c r="E15" s="94"/>
      <c r="F15" s="94"/>
      <c r="G15" s="95">
        <f t="shared" si="0"/>
        <v>0</v>
      </c>
    </row>
    <row r="16" spans="1:7" x14ac:dyDescent="0.2">
      <c r="A16" s="92"/>
      <c r="B16" s="93"/>
      <c r="C16" s="93"/>
      <c r="D16" s="89">
        <f t="shared" si="1"/>
        <v>0</v>
      </c>
      <c r="E16" s="94"/>
      <c r="F16" s="94"/>
      <c r="G16" s="95">
        <f t="shared" si="0"/>
        <v>0</v>
      </c>
    </row>
    <row r="17" spans="1:7" x14ac:dyDescent="0.2">
      <c r="A17" s="92"/>
      <c r="B17" s="93"/>
      <c r="C17" s="93"/>
      <c r="D17" s="89">
        <f t="shared" si="1"/>
        <v>0</v>
      </c>
      <c r="E17" s="94"/>
      <c r="F17" s="94"/>
      <c r="G17" s="95">
        <f t="shared" si="0"/>
        <v>0</v>
      </c>
    </row>
    <row r="18" spans="1:7" x14ac:dyDescent="0.2">
      <c r="A18" s="92"/>
      <c r="B18" s="93"/>
      <c r="C18" s="93"/>
      <c r="D18" s="89">
        <f t="shared" si="1"/>
        <v>0</v>
      </c>
      <c r="E18" s="94"/>
      <c r="F18" s="94"/>
      <c r="G18" s="95">
        <f t="shared" si="0"/>
        <v>0</v>
      </c>
    </row>
    <row r="19" spans="1:7" x14ac:dyDescent="0.2">
      <c r="A19" s="92"/>
      <c r="B19" s="93"/>
      <c r="C19" s="93"/>
      <c r="D19" s="89">
        <f t="shared" si="1"/>
        <v>0</v>
      </c>
      <c r="E19" s="94"/>
      <c r="F19" s="94"/>
      <c r="G19" s="95">
        <f t="shared" si="0"/>
        <v>0</v>
      </c>
    </row>
    <row r="20" spans="1:7" x14ac:dyDescent="0.2">
      <c r="A20" s="92"/>
      <c r="B20" s="93"/>
      <c r="C20" s="93"/>
      <c r="D20" s="89">
        <f t="shared" si="1"/>
        <v>0</v>
      </c>
      <c r="E20" s="94"/>
      <c r="F20" s="94"/>
      <c r="G20" s="95">
        <f t="shared" si="0"/>
        <v>0</v>
      </c>
    </row>
    <row r="21" spans="1:7" x14ac:dyDescent="0.2">
      <c r="A21" s="92"/>
      <c r="B21" s="93"/>
      <c r="C21" s="93"/>
      <c r="D21" s="89">
        <f t="shared" si="1"/>
        <v>0</v>
      </c>
      <c r="E21" s="94"/>
      <c r="F21" s="94"/>
      <c r="G21" s="95">
        <f t="shared" si="0"/>
        <v>0</v>
      </c>
    </row>
    <row r="22" spans="1:7" x14ac:dyDescent="0.2">
      <c r="A22" s="92"/>
      <c r="B22" s="93"/>
      <c r="C22" s="93"/>
      <c r="D22" s="89">
        <f t="shared" si="1"/>
        <v>0</v>
      </c>
      <c r="E22" s="94"/>
      <c r="F22" s="94"/>
      <c r="G22" s="95">
        <f t="shared" si="0"/>
        <v>0</v>
      </c>
    </row>
    <row r="23" spans="1:7" x14ac:dyDescent="0.2">
      <c r="A23" s="92"/>
      <c r="B23" s="93"/>
      <c r="C23" s="93"/>
      <c r="D23" s="89">
        <f t="shared" si="1"/>
        <v>0</v>
      </c>
      <c r="E23" s="94"/>
      <c r="F23" s="94"/>
      <c r="G23" s="95">
        <f t="shared" si="0"/>
        <v>0</v>
      </c>
    </row>
    <row r="24" spans="1:7" x14ac:dyDescent="0.2">
      <c r="A24" s="92"/>
      <c r="B24" s="93"/>
      <c r="C24" s="93"/>
      <c r="D24" s="89">
        <f t="shared" si="1"/>
        <v>0</v>
      </c>
      <c r="E24" s="94"/>
      <c r="F24" s="94"/>
      <c r="G24" s="95">
        <f t="shared" si="0"/>
        <v>0</v>
      </c>
    </row>
    <row r="25" spans="1:7" x14ac:dyDescent="0.2">
      <c r="A25" s="92"/>
      <c r="B25" s="93"/>
      <c r="C25" s="93"/>
      <c r="D25" s="89">
        <f t="shared" si="1"/>
        <v>0</v>
      </c>
      <c r="E25" s="94"/>
      <c r="F25" s="94"/>
      <c r="G25" s="95">
        <f t="shared" si="0"/>
        <v>0</v>
      </c>
    </row>
    <row r="26" spans="1:7" x14ac:dyDescent="0.2">
      <c r="A26" s="92"/>
      <c r="B26" s="93"/>
      <c r="C26" s="93"/>
      <c r="D26" s="89">
        <f t="shared" si="1"/>
        <v>0</v>
      </c>
      <c r="E26" s="94"/>
      <c r="F26" s="94"/>
      <c r="G26" s="95">
        <f t="shared" si="0"/>
        <v>0</v>
      </c>
    </row>
    <row r="27" spans="1:7" x14ac:dyDescent="0.2">
      <c r="A27" s="92"/>
      <c r="B27" s="93"/>
      <c r="C27" s="93"/>
      <c r="D27" s="89">
        <f t="shared" si="1"/>
        <v>0</v>
      </c>
      <c r="E27" s="94"/>
      <c r="F27" s="94"/>
      <c r="G27" s="95">
        <f t="shared" si="0"/>
        <v>0</v>
      </c>
    </row>
    <row r="28" spans="1:7" x14ac:dyDescent="0.2">
      <c r="A28" s="92"/>
      <c r="B28" s="93"/>
      <c r="C28" s="93"/>
      <c r="D28" s="89">
        <f t="shared" si="1"/>
        <v>0</v>
      </c>
      <c r="E28" s="94"/>
      <c r="F28" s="94"/>
      <c r="G28" s="95">
        <f t="shared" si="0"/>
        <v>0</v>
      </c>
    </row>
    <row r="29" spans="1:7" x14ac:dyDescent="0.2">
      <c r="A29" s="92"/>
      <c r="B29" s="93"/>
      <c r="C29" s="93"/>
      <c r="D29" s="89">
        <f t="shared" si="1"/>
        <v>0</v>
      </c>
      <c r="E29" s="94"/>
      <c r="F29" s="94"/>
      <c r="G29" s="95">
        <f t="shared" si="0"/>
        <v>0</v>
      </c>
    </row>
    <row r="30" spans="1:7" x14ac:dyDescent="0.2">
      <c r="A30" s="92"/>
      <c r="B30" s="93"/>
      <c r="C30" s="93"/>
      <c r="D30" s="89">
        <f t="shared" si="1"/>
        <v>0</v>
      </c>
      <c r="E30" s="94"/>
      <c r="F30" s="94"/>
      <c r="G30" s="95">
        <f t="shared" si="0"/>
        <v>0</v>
      </c>
    </row>
    <row r="31" spans="1:7" x14ac:dyDescent="0.2">
      <c r="A31" s="92"/>
      <c r="B31" s="93"/>
      <c r="C31" s="93"/>
      <c r="D31" s="89">
        <f t="shared" si="1"/>
        <v>0</v>
      </c>
      <c r="E31" s="94"/>
      <c r="F31" s="94"/>
      <c r="G31" s="95">
        <f t="shared" si="0"/>
        <v>0</v>
      </c>
    </row>
    <row r="32" spans="1:7" x14ac:dyDescent="0.2">
      <c r="A32" s="92"/>
      <c r="B32" s="93"/>
      <c r="C32" s="93"/>
      <c r="D32" s="89">
        <f t="shared" si="1"/>
        <v>0</v>
      </c>
      <c r="E32" s="94"/>
      <c r="F32" s="94"/>
      <c r="G32" s="95">
        <f t="shared" si="0"/>
        <v>0</v>
      </c>
    </row>
    <row r="33" spans="1:7" x14ac:dyDescent="0.2">
      <c r="A33" s="92"/>
      <c r="B33" s="93"/>
      <c r="C33" s="93"/>
      <c r="D33" s="89">
        <f t="shared" si="1"/>
        <v>0</v>
      </c>
      <c r="E33" s="94"/>
      <c r="F33" s="94"/>
      <c r="G33" s="95">
        <f t="shared" si="0"/>
        <v>0</v>
      </c>
    </row>
    <row r="34" spans="1:7" x14ac:dyDescent="0.2">
      <c r="A34" s="92"/>
      <c r="B34" s="93"/>
      <c r="C34" s="93"/>
      <c r="D34" s="89">
        <f t="shared" si="1"/>
        <v>0</v>
      </c>
      <c r="E34" s="94"/>
      <c r="F34" s="94"/>
      <c r="G34" s="95">
        <f t="shared" si="0"/>
        <v>0</v>
      </c>
    </row>
    <row r="35" spans="1:7" x14ac:dyDescent="0.2">
      <c r="A35" s="92"/>
      <c r="B35" s="93"/>
      <c r="C35" s="93"/>
      <c r="D35" s="89">
        <f t="shared" si="1"/>
        <v>0</v>
      </c>
      <c r="E35" s="94"/>
      <c r="F35" s="94"/>
      <c r="G35" s="95">
        <f t="shared" si="0"/>
        <v>0</v>
      </c>
    </row>
    <row r="36" spans="1:7" x14ac:dyDescent="0.2">
      <c r="A36" s="92"/>
      <c r="B36" s="93"/>
      <c r="C36" s="93"/>
      <c r="D36" s="89">
        <f t="shared" si="1"/>
        <v>0</v>
      </c>
      <c r="E36" s="94"/>
      <c r="F36" s="94"/>
      <c r="G36" s="95">
        <f t="shared" si="0"/>
        <v>0</v>
      </c>
    </row>
    <row r="37" spans="1:7" x14ac:dyDescent="0.2">
      <c r="A37" s="92"/>
      <c r="B37" s="93"/>
      <c r="C37" s="93"/>
      <c r="D37" s="89">
        <f t="shared" si="1"/>
        <v>0</v>
      </c>
      <c r="E37" s="94"/>
      <c r="F37" s="94"/>
      <c r="G37" s="95">
        <f t="shared" si="0"/>
        <v>0</v>
      </c>
    </row>
    <row r="38" spans="1:7" x14ac:dyDescent="0.2">
      <c r="A38" s="92"/>
      <c r="B38" s="93"/>
      <c r="C38" s="93"/>
      <c r="D38" s="89">
        <f t="shared" si="1"/>
        <v>0</v>
      </c>
      <c r="E38" s="94"/>
      <c r="F38" s="94"/>
      <c r="G38" s="95">
        <f t="shared" si="0"/>
        <v>0</v>
      </c>
    </row>
    <row r="39" spans="1:7" x14ac:dyDescent="0.2">
      <c r="A39" s="92"/>
      <c r="B39" s="93"/>
      <c r="C39" s="93"/>
      <c r="D39" s="89">
        <f t="shared" si="1"/>
        <v>0</v>
      </c>
      <c r="E39" s="94"/>
      <c r="F39" s="94"/>
      <c r="G39" s="95">
        <f t="shared" si="0"/>
        <v>0</v>
      </c>
    </row>
    <row r="40" spans="1:7" ht="13.5" thickBot="1" x14ac:dyDescent="0.25"/>
    <row r="41" spans="1:7" ht="14.25" thickTop="1" thickBot="1" x14ac:dyDescent="0.25">
      <c r="A41" s="97"/>
      <c r="B41" s="98"/>
      <c r="C41" s="99" t="s">
        <v>76</v>
      </c>
      <c r="D41" s="98">
        <f>SUM(D3:D39)</f>
        <v>44</v>
      </c>
      <c r="E41" s="98"/>
      <c r="F41" s="98"/>
      <c r="G41" s="100">
        <f>SUM(G3:G39)</f>
        <v>0</v>
      </c>
    </row>
    <row r="42" spans="1:7" ht="13.5" thickTop="1" x14ac:dyDescent="0.2"/>
  </sheetData>
  <sheetProtection sheet="1" objects="1" scenarios="1" selectLockedCells="1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5" tint="0.59999389629810485"/>
    <pageSetUpPr fitToPage="1"/>
  </sheetPr>
  <dimension ref="A1:AE678"/>
  <sheetViews>
    <sheetView zoomScale="86" zoomScaleNormal="86" workbookViewId="0">
      <selection activeCell="G19" sqref="G19"/>
    </sheetView>
  </sheetViews>
  <sheetFormatPr defaultRowHeight="12.75" x14ac:dyDescent="0.2"/>
  <cols>
    <col min="1" max="1" width="3.28515625" style="102" customWidth="1"/>
    <col min="2" max="2" width="24.7109375" style="102" customWidth="1"/>
    <col min="3" max="3" width="17.28515625" style="103" customWidth="1"/>
    <col min="4" max="4" width="17.85546875" style="102" customWidth="1"/>
    <col min="5" max="5" width="20.85546875" style="102" customWidth="1"/>
    <col min="6" max="6" width="10.28515625" style="102" customWidth="1"/>
    <col min="7" max="7" width="12" style="102" customWidth="1"/>
    <col min="8" max="8" width="9.5703125" style="102" customWidth="1"/>
    <col min="9" max="10" width="9.7109375" style="102" customWidth="1"/>
    <col min="11" max="11" width="10.140625" style="102" customWidth="1"/>
    <col min="12" max="13" width="11.7109375" style="102" hidden="1" customWidth="1"/>
    <col min="14" max="14" width="12.42578125" style="102" hidden="1" customWidth="1"/>
    <col min="15" max="15" width="6.140625" style="102" hidden="1" customWidth="1"/>
    <col min="16" max="16" width="16.5703125" style="102" hidden="1" customWidth="1"/>
    <col min="17" max="17" width="7.42578125" style="102" hidden="1" customWidth="1"/>
    <col min="18" max="18" width="8.28515625" style="102" hidden="1" customWidth="1"/>
    <col min="19" max="19" width="9.85546875" style="102" hidden="1" customWidth="1"/>
    <col min="20" max="20" width="10" style="102" hidden="1" customWidth="1"/>
    <col min="21" max="21" width="5.42578125" style="102" hidden="1" customWidth="1"/>
    <col min="22" max="23" width="5.5703125" style="102" hidden="1" customWidth="1"/>
    <col min="24" max="24" width="7.28515625" style="102" hidden="1" customWidth="1"/>
    <col min="25" max="26" width="9.140625" style="102" hidden="1" customWidth="1"/>
    <col min="27" max="27" width="27.5703125" style="102" hidden="1" customWidth="1"/>
    <col min="28" max="28" width="9.140625" style="102" hidden="1" customWidth="1"/>
    <col min="29" max="29" width="0" style="102" hidden="1" customWidth="1"/>
    <col min="30" max="30" width="16" style="102" customWidth="1"/>
    <col min="31" max="16384" width="9.140625" style="102"/>
  </cols>
  <sheetData>
    <row r="1" spans="1:31" s="120" customFormat="1" ht="25.5" customHeight="1" x14ac:dyDescent="0.2">
      <c r="A1" s="378" t="s">
        <v>103</v>
      </c>
      <c r="B1" s="379"/>
      <c r="C1" s="379"/>
      <c r="D1" s="379"/>
      <c r="E1" s="379"/>
      <c r="F1" s="379"/>
      <c r="G1" s="379"/>
      <c r="H1" s="379"/>
      <c r="I1" s="379"/>
      <c r="J1" s="380"/>
    </row>
    <row r="2" spans="1:31" s="113" customFormat="1" ht="24.75" customHeight="1" x14ac:dyDescent="0.2">
      <c r="A2" s="383" t="s">
        <v>134</v>
      </c>
      <c r="B2" s="384"/>
      <c r="C2" s="384"/>
      <c r="D2" s="384"/>
      <c r="E2" s="384"/>
      <c r="F2" s="384"/>
      <c r="G2" s="384"/>
      <c r="H2" s="384"/>
      <c r="I2" s="384"/>
      <c r="J2" s="385"/>
      <c r="R2" s="165"/>
      <c r="S2" s="114"/>
    </row>
    <row r="3" spans="1:31" s="161" customFormat="1" ht="15.75" x14ac:dyDescent="0.2">
      <c r="A3" s="386" t="s">
        <v>102</v>
      </c>
      <c r="B3" s="387"/>
      <c r="C3" s="387"/>
      <c r="D3" s="387"/>
      <c r="E3" s="388"/>
      <c r="F3" s="386" t="s">
        <v>101</v>
      </c>
      <c r="G3" s="387"/>
      <c r="H3" s="387"/>
      <c r="I3" s="387"/>
      <c r="J3" s="388"/>
      <c r="P3" s="164"/>
      <c r="Q3" s="163"/>
      <c r="R3" s="162"/>
      <c r="S3" s="162"/>
      <c r="T3" s="162"/>
    </row>
    <row r="4" spans="1:31" s="157" customFormat="1" ht="26.25" customHeight="1" x14ac:dyDescent="0.2">
      <c r="A4" s="381" t="s">
        <v>207</v>
      </c>
      <c r="B4" s="382"/>
      <c r="C4" s="382"/>
      <c r="D4" s="382"/>
      <c r="E4" s="382"/>
      <c r="F4" s="391" t="s">
        <v>158</v>
      </c>
      <c r="G4" s="392"/>
      <c r="H4" s="392"/>
      <c r="I4" s="392"/>
      <c r="J4" s="393"/>
      <c r="P4" s="158"/>
      <c r="Q4" s="160"/>
      <c r="R4" s="158"/>
      <c r="S4" s="159"/>
      <c r="T4" s="158"/>
    </row>
    <row r="5" spans="1:31" s="154" customFormat="1" ht="19.5" customHeight="1" x14ac:dyDescent="0.2">
      <c r="A5" s="389" t="s">
        <v>157</v>
      </c>
      <c r="B5" s="390"/>
      <c r="C5" s="390"/>
      <c r="D5" s="390"/>
      <c r="E5" s="390"/>
      <c r="F5" s="389" t="s">
        <v>100</v>
      </c>
      <c r="G5" s="390"/>
      <c r="H5" s="390"/>
      <c r="I5" s="390"/>
      <c r="J5" s="394"/>
      <c r="O5" s="155"/>
      <c r="P5" s="156"/>
      <c r="Q5" s="155"/>
      <c r="R5" s="155"/>
      <c r="S5" s="155"/>
    </row>
    <row r="6" spans="1:31" s="110" customFormat="1" ht="32.25" customHeight="1" x14ac:dyDescent="0.2">
      <c r="A6" s="363" t="s">
        <v>156</v>
      </c>
      <c r="B6" s="364"/>
      <c r="C6" s="364"/>
      <c r="D6" s="364"/>
      <c r="E6" s="364"/>
      <c r="F6" s="365" t="s">
        <v>155</v>
      </c>
      <c r="G6" s="366"/>
      <c r="H6" s="366"/>
      <c r="I6" s="366"/>
      <c r="J6" s="367"/>
      <c r="M6" s="153"/>
      <c r="O6" s="152"/>
      <c r="P6" s="111"/>
      <c r="Q6" s="152"/>
      <c r="R6" s="152"/>
      <c r="S6" s="152"/>
    </row>
    <row r="7" spans="1:31" s="129" customFormat="1" ht="15.75" customHeight="1" x14ac:dyDescent="0.2">
      <c r="A7" s="374" t="s">
        <v>133</v>
      </c>
      <c r="B7" s="360"/>
      <c r="C7" s="360"/>
      <c r="D7" s="360" t="s">
        <v>132</v>
      </c>
      <c r="E7" s="360"/>
      <c r="F7" s="368"/>
      <c r="G7" s="369"/>
      <c r="H7" s="369"/>
      <c r="I7" s="369"/>
      <c r="J7" s="370"/>
      <c r="M7" s="151"/>
      <c r="O7" s="150"/>
      <c r="P7" s="147"/>
      <c r="Q7" s="150"/>
      <c r="R7" s="150"/>
      <c r="S7" s="150"/>
    </row>
    <row r="8" spans="1:31" s="110" customFormat="1" ht="34.5" customHeight="1" x14ac:dyDescent="0.2">
      <c r="A8" s="363" t="s">
        <v>154</v>
      </c>
      <c r="B8" s="364"/>
      <c r="C8" s="364"/>
      <c r="D8" s="364" t="s">
        <v>153</v>
      </c>
      <c r="E8" s="364"/>
      <c r="F8" s="368"/>
      <c r="G8" s="369"/>
      <c r="H8" s="369"/>
      <c r="I8" s="369"/>
      <c r="J8" s="370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</row>
    <row r="9" spans="1:31" s="129" customFormat="1" ht="15.75" customHeight="1" x14ac:dyDescent="0.2">
      <c r="A9" s="397" t="s">
        <v>131</v>
      </c>
      <c r="B9" s="398"/>
      <c r="C9" s="399" t="s">
        <v>130</v>
      </c>
      <c r="D9" s="399"/>
      <c r="E9" s="149" t="s">
        <v>129</v>
      </c>
      <c r="F9" s="368"/>
      <c r="G9" s="369"/>
      <c r="H9" s="369"/>
      <c r="I9" s="369"/>
      <c r="J9" s="370"/>
      <c r="N9" s="148"/>
      <c r="Q9" s="147"/>
    </row>
    <row r="10" spans="1:31" s="110" customFormat="1" ht="38.25" customHeight="1" x14ac:dyDescent="0.2">
      <c r="A10" s="363" t="s">
        <v>8</v>
      </c>
      <c r="B10" s="364"/>
      <c r="C10" s="364" t="s">
        <v>152</v>
      </c>
      <c r="D10" s="364"/>
      <c r="E10" s="146"/>
      <c r="F10" s="368"/>
      <c r="G10" s="369"/>
      <c r="H10" s="369"/>
      <c r="I10" s="369"/>
      <c r="J10" s="370"/>
      <c r="N10" s="145"/>
      <c r="Q10" s="111"/>
    </row>
    <row r="11" spans="1:31" s="134" customFormat="1" ht="15.75" customHeight="1" x14ac:dyDescent="0.2">
      <c r="A11" s="361" t="s">
        <v>128</v>
      </c>
      <c r="B11" s="362"/>
      <c r="C11" s="360" t="s">
        <v>127</v>
      </c>
      <c r="D11" s="360"/>
      <c r="E11" s="144" t="s">
        <v>126</v>
      </c>
      <c r="F11" s="371"/>
      <c r="G11" s="372"/>
      <c r="H11" s="372"/>
      <c r="I11" s="372"/>
      <c r="J11" s="373"/>
      <c r="Q11" s="143"/>
    </row>
    <row r="12" spans="1:31" s="110" customFormat="1" ht="33.75" customHeight="1" x14ac:dyDescent="0.2">
      <c r="A12" s="363" t="s">
        <v>151</v>
      </c>
      <c r="B12" s="364"/>
      <c r="C12" s="375" t="s">
        <v>150</v>
      </c>
      <c r="D12" s="375"/>
      <c r="E12" s="187"/>
      <c r="F12" s="376" t="s">
        <v>125</v>
      </c>
      <c r="G12" s="377"/>
      <c r="H12" s="186" t="s">
        <v>124</v>
      </c>
      <c r="I12" s="186"/>
      <c r="J12" s="185"/>
    </row>
    <row r="13" spans="1:31" s="134" customFormat="1" ht="15.75" x14ac:dyDescent="0.2">
      <c r="A13" s="374" t="s">
        <v>123</v>
      </c>
      <c r="B13" s="360"/>
      <c r="C13" s="360"/>
      <c r="D13" s="142" t="s">
        <v>122</v>
      </c>
      <c r="E13" s="141"/>
      <c r="F13" s="361" t="s">
        <v>121</v>
      </c>
      <c r="G13" s="362"/>
      <c r="H13" s="362"/>
      <c r="I13" s="362"/>
      <c r="J13" s="400"/>
      <c r="M13" s="140"/>
      <c r="P13" s="140"/>
    </row>
    <row r="14" spans="1:31" s="110" customFormat="1" ht="32.25" customHeight="1" x14ac:dyDescent="0.2">
      <c r="A14" s="406" t="s">
        <v>149</v>
      </c>
      <c r="B14" s="404"/>
      <c r="C14" s="404"/>
      <c r="D14" s="404" t="s">
        <v>148</v>
      </c>
      <c r="E14" s="405"/>
      <c r="F14" s="401" t="s">
        <v>147</v>
      </c>
      <c r="G14" s="402"/>
      <c r="H14" s="402"/>
      <c r="I14" s="402"/>
      <c r="J14" s="403"/>
      <c r="M14" s="139"/>
      <c r="P14" s="138"/>
    </row>
    <row r="15" spans="1:31" s="134" customFormat="1" ht="15.75" x14ac:dyDescent="0.2">
      <c r="A15" s="407" t="s">
        <v>120</v>
      </c>
      <c r="B15" s="408"/>
      <c r="C15" s="408"/>
      <c r="D15" s="184" t="s">
        <v>146</v>
      </c>
      <c r="E15" s="183">
        <v>43101</v>
      </c>
      <c r="F15" s="182" t="s">
        <v>145</v>
      </c>
      <c r="G15" s="409">
        <v>44196</v>
      </c>
      <c r="H15" s="409"/>
      <c r="I15" s="409"/>
      <c r="J15" s="410"/>
      <c r="N15" s="137"/>
      <c r="Q15" s="136"/>
    </row>
    <row r="16" spans="1:31" s="110" customFormat="1" ht="57.75" customHeight="1" thickBot="1" x14ac:dyDescent="0.25">
      <c r="A16" s="413"/>
      <c r="B16" s="414"/>
      <c r="C16" s="414"/>
      <c r="D16" s="414"/>
      <c r="E16" s="415"/>
      <c r="F16" s="351" t="s">
        <v>144</v>
      </c>
      <c r="G16" s="352"/>
      <c r="H16" s="352"/>
      <c r="I16" s="352"/>
      <c r="J16" s="353"/>
      <c r="N16" s="135"/>
    </row>
    <row r="17" spans="1:31" s="134" customFormat="1" ht="16.5" thickBot="1" x14ac:dyDescent="0.25">
      <c r="A17" s="354" t="s">
        <v>98</v>
      </c>
      <c r="B17" s="355"/>
      <c r="C17" s="355"/>
      <c r="D17" s="355"/>
      <c r="E17" s="355"/>
      <c r="F17" s="355"/>
      <c r="G17" s="355"/>
      <c r="H17" s="416" t="s">
        <v>97</v>
      </c>
      <c r="I17" s="355"/>
      <c r="J17" s="417"/>
      <c r="K17" s="134" t="s">
        <v>99</v>
      </c>
      <c r="L17" s="134" t="s">
        <v>99</v>
      </c>
    </row>
    <row r="18" spans="1:31" s="120" customFormat="1" ht="33.75" customHeight="1" thickBot="1" x14ac:dyDescent="0.25">
      <c r="A18" s="337" t="s">
        <v>96</v>
      </c>
      <c r="B18" s="338"/>
      <c r="C18" s="181" t="s">
        <v>143</v>
      </c>
      <c r="D18" s="181" t="s">
        <v>95</v>
      </c>
      <c r="E18" s="181" t="s">
        <v>94</v>
      </c>
      <c r="F18" s="181" t="s">
        <v>93</v>
      </c>
      <c r="G18" s="180" t="s">
        <v>119</v>
      </c>
      <c r="H18" s="172" t="s">
        <v>92</v>
      </c>
      <c r="I18" s="171" t="s">
        <v>136</v>
      </c>
      <c r="J18" s="170" t="s">
        <v>91</v>
      </c>
      <c r="AE18" s="120" t="s">
        <v>99</v>
      </c>
    </row>
    <row r="19" spans="1:31" s="129" customFormat="1" ht="65.25" customHeight="1" thickBot="1" x14ac:dyDescent="0.25">
      <c r="A19" s="124" t="s">
        <v>118</v>
      </c>
      <c r="B19" s="119" t="s">
        <v>142</v>
      </c>
      <c r="C19" s="118" t="s">
        <v>13</v>
      </c>
      <c r="D19" s="169">
        <v>2013</v>
      </c>
      <c r="E19" s="117" t="s">
        <v>113</v>
      </c>
      <c r="F19" s="116" t="s">
        <v>141</v>
      </c>
      <c r="G19" s="115" t="s">
        <v>140</v>
      </c>
      <c r="H19" s="168">
        <v>85</v>
      </c>
      <c r="I19" s="167" t="s">
        <v>109</v>
      </c>
      <c r="J19" s="166"/>
      <c r="K19" s="125"/>
      <c r="L19" s="133">
        <v>1</v>
      </c>
      <c r="M19" s="132"/>
      <c r="N19" s="131">
        <v>16</v>
      </c>
      <c r="O19" s="125"/>
      <c r="P19" s="125" t="s">
        <v>116</v>
      </c>
      <c r="Q19" s="130">
        <v>0.3</v>
      </c>
      <c r="R19" s="125"/>
      <c r="S19" s="125" t="s">
        <v>115</v>
      </c>
      <c r="T19" s="125"/>
      <c r="V19" s="125"/>
      <c r="AD19" s="129" t="s">
        <v>99</v>
      </c>
    </row>
    <row r="20" spans="1:31" s="129" customFormat="1" ht="62.25" customHeight="1" thickBot="1" x14ac:dyDescent="0.25">
      <c r="A20" s="124" t="s">
        <v>117</v>
      </c>
      <c r="B20" s="119"/>
      <c r="C20" s="118"/>
      <c r="D20" s="169"/>
      <c r="E20" s="117"/>
      <c r="F20" s="116"/>
      <c r="G20" s="115"/>
      <c r="H20" s="168"/>
      <c r="I20" s="167"/>
      <c r="J20" s="166"/>
      <c r="K20" s="125"/>
      <c r="L20" s="133">
        <v>1</v>
      </c>
      <c r="M20" s="132"/>
      <c r="N20" s="131">
        <v>16</v>
      </c>
      <c r="O20" s="125"/>
      <c r="P20" s="125" t="s">
        <v>116</v>
      </c>
      <c r="Q20" s="130">
        <v>0.3</v>
      </c>
      <c r="R20" s="125"/>
      <c r="S20" s="125" t="s">
        <v>115</v>
      </c>
      <c r="T20" s="125"/>
      <c r="V20" s="125"/>
    </row>
    <row r="21" spans="1:31" s="120" customFormat="1" ht="60.75" customHeight="1" thickBot="1" x14ac:dyDescent="0.25">
      <c r="A21" s="124" t="s">
        <v>114</v>
      </c>
      <c r="B21" s="119"/>
      <c r="C21" s="118"/>
      <c r="D21" s="169"/>
      <c r="E21" s="117"/>
      <c r="F21" s="116"/>
      <c r="G21" s="115"/>
      <c r="H21" s="168"/>
      <c r="I21" s="167"/>
      <c r="J21" s="166"/>
      <c r="K21" s="110"/>
      <c r="L21" s="128" t="s">
        <v>112</v>
      </c>
      <c r="M21" s="127"/>
      <c r="N21" s="106">
        <v>17</v>
      </c>
      <c r="O21" s="110"/>
      <c r="P21" s="110" t="s">
        <v>111</v>
      </c>
      <c r="Q21" s="107">
        <v>0.31</v>
      </c>
      <c r="R21" s="110"/>
      <c r="S21" s="126"/>
      <c r="T21" s="125"/>
    </row>
    <row r="22" spans="1:31" s="120" customFormat="1" ht="60.75" customHeight="1" thickBot="1" x14ac:dyDescent="0.25">
      <c r="A22" s="124" t="s">
        <v>110</v>
      </c>
      <c r="B22" s="119"/>
      <c r="C22" s="118"/>
      <c r="D22" s="169"/>
      <c r="E22" s="117"/>
      <c r="F22" s="116"/>
      <c r="G22" s="115"/>
      <c r="H22" s="168"/>
      <c r="I22" s="167"/>
      <c r="J22" s="166"/>
      <c r="K22" s="110"/>
      <c r="L22" s="110">
        <v>2</v>
      </c>
      <c r="M22" s="110"/>
      <c r="N22" s="106">
        <v>18</v>
      </c>
      <c r="O22" s="110"/>
      <c r="P22" s="110"/>
      <c r="Q22" s="107">
        <v>0.32</v>
      </c>
      <c r="R22" s="110"/>
      <c r="S22" s="110"/>
    </row>
    <row r="23" spans="1:31" s="120" customFormat="1" ht="60.75" customHeight="1" thickBot="1" x14ac:dyDescent="0.25">
      <c r="A23" s="124" t="s">
        <v>108</v>
      </c>
      <c r="B23" s="119"/>
      <c r="C23" s="118"/>
      <c r="D23" s="169"/>
      <c r="E23" s="117"/>
      <c r="F23" s="116"/>
      <c r="G23" s="115"/>
      <c r="H23" s="168"/>
      <c r="I23" s="167"/>
      <c r="J23" s="166"/>
      <c r="K23" s="110"/>
      <c r="L23" s="110" t="s">
        <v>107</v>
      </c>
      <c r="M23" s="110"/>
      <c r="N23" s="106">
        <v>19</v>
      </c>
      <c r="O23" s="110"/>
      <c r="P23" s="110"/>
      <c r="Q23" s="108">
        <v>0.33</v>
      </c>
      <c r="R23" s="110"/>
      <c r="S23" s="110"/>
      <c r="AE23" s="120" t="s">
        <v>99</v>
      </c>
    </row>
    <row r="24" spans="1:31" s="120" customFormat="1" ht="60.75" customHeight="1" thickBot="1" x14ac:dyDescent="0.25">
      <c r="A24" s="124" t="s">
        <v>106</v>
      </c>
      <c r="B24" s="119"/>
      <c r="C24" s="118"/>
      <c r="D24" s="169"/>
      <c r="E24" s="117"/>
      <c r="F24" s="116"/>
      <c r="G24" s="115"/>
      <c r="H24" s="168"/>
      <c r="I24" s="167"/>
      <c r="J24" s="166"/>
      <c r="K24" s="110"/>
      <c r="L24" s="110" t="s">
        <v>105</v>
      </c>
      <c r="M24" s="111"/>
      <c r="N24" s="106">
        <v>20</v>
      </c>
      <c r="O24" s="110"/>
      <c r="P24" s="110"/>
      <c r="Q24" s="107">
        <v>0.34</v>
      </c>
      <c r="R24" s="110"/>
      <c r="S24" s="110"/>
    </row>
    <row r="25" spans="1:31" s="120" customFormat="1" ht="30.75" customHeight="1" x14ac:dyDescent="0.2">
      <c r="A25" s="356" t="s">
        <v>135</v>
      </c>
      <c r="B25" s="357"/>
      <c r="C25" s="357"/>
      <c r="D25" s="357"/>
      <c r="E25" s="357"/>
      <c r="F25" s="357"/>
      <c r="G25" s="357"/>
      <c r="H25" s="358"/>
      <c r="I25" s="358"/>
      <c r="J25" s="359"/>
      <c r="K25" s="110"/>
      <c r="L25" s="110"/>
      <c r="M25" s="111"/>
      <c r="N25" s="106"/>
      <c r="O25" s="110"/>
      <c r="P25" s="110"/>
      <c r="Q25" s="107"/>
      <c r="R25" s="110"/>
      <c r="S25" s="110"/>
    </row>
    <row r="26" spans="1:31" s="120" customFormat="1" ht="30" customHeight="1" x14ac:dyDescent="0.2">
      <c r="A26" s="346" t="s">
        <v>139</v>
      </c>
      <c r="B26" s="347"/>
      <c r="C26" s="347"/>
      <c r="D26" s="347"/>
      <c r="E26" s="347"/>
      <c r="F26" s="347"/>
      <c r="G26" s="347"/>
      <c r="H26" s="347"/>
      <c r="I26" s="347"/>
      <c r="J26" s="348"/>
      <c r="K26" s="110"/>
      <c r="L26" s="110"/>
      <c r="M26" s="110"/>
      <c r="N26" s="106"/>
      <c r="O26" s="110"/>
      <c r="P26" s="110"/>
      <c r="Q26" s="108"/>
      <c r="R26" s="110"/>
      <c r="S26" s="110"/>
    </row>
    <row r="27" spans="1:31" s="173" customFormat="1" ht="18.75" customHeight="1" x14ac:dyDescent="0.2">
      <c r="A27" s="349" t="s">
        <v>90</v>
      </c>
      <c r="B27" s="350"/>
      <c r="C27" s="350"/>
      <c r="D27" s="350"/>
      <c r="E27" s="341" t="s">
        <v>89</v>
      </c>
      <c r="F27" s="341"/>
      <c r="G27" s="341"/>
      <c r="H27" s="330" t="s">
        <v>88</v>
      </c>
      <c r="I27" s="330"/>
      <c r="J27" s="331"/>
      <c r="K27" s="179"/>
      <c r="M27" s="177" t="s">
        <v>104</v>
      </c>
      <c r="N27" s="176"/>
      <c r="O27" s="175">
        <v>21</v>
      </c>
      <c r="R27" s="174">
        <v>0.35</v>
      </c>
    </row>
    <row r="28" spans="1:31" s="109" customFormat="1" ht="30.75" customHeight="1" x14ac:dyDescent="0.2">
      <c r="A28" s="396"/>
      <c r="B28" s="345"/>
      <c r="C28" s="345"/>
      <c r="D28" s="345"/>
      <c r="E28" s="345" t="s">
        <v>138</v>
      </c>
      <c r="F28" s="345"/>
      <c r="G28" s="345"/>
      <c r="H28" s="411">
        <v>42369</v>
      </c>
      <c r="I28" s="345"/>
      <c r="J28" s="412"/>
      <c r="L28" s="110">
        <v>2009</v>
      </c>
      <c r="N28" s="110"/>
      <c r="O28" s="110"/>
      <c r="P28" s="112"/>
      <c r="Q28" s="110"/>
      <c r="R28" s="111"/>
      <c r="S28" s="106">
        <v>23</v>
      </c>
      <c r="U28" s="110"/>
      <c r="V28" s="110"/>
      <c r="W28" s="107">
        <v>0.37</v>
      </c>
      <c r="X28" s="110"/>
      <c r="Y28" s="110"/>
    </row>
    <row r="29" spans="1:31" s="173" customFormat="1" ht="15" x14ac:dyDescent="0.2">
      <c r="A29" s="343" t="s">
        <v>87</v>
      </c>
      <c r="B29" s="344"/>
      <c r="C29" s="344"/>
      <c r="D29" s="344"/>
      <c r="E29" s="341" t="s">
        <v>86</v>
      </c>
      <c r="F29" s="341"/>
      <c r="G29" s="341"/>
      <c r="H29" s="330" t="s">
        <v>85</v>
      </c>
      <c r="I29" s="330"/>
      <c r="J29" s="331"/>
      <c r="L29" s="178">
        <v>2008</v>
      </c>
      <c r="Q29" s="177"/>
      <c r="R29" s="176"/>
      <c r="S29" s="175">
        <v>24</v>
      </c>
      <c r="W29" s="174">
        <v>0.38</v>
      </c>
    </row>
    <row r="30" spans="1:31" s="110" customFormat="1" ht="28.5" customHeight="1" x14ac:dyDescent="0.2">
      <c r="A30" s="342"/>
      <c r="B30" s="329"/>
      <c r="C30" s="329"/>
      <c r="D30" s="329"/>
      <c r="E30" s="329" t="s">
        <v>137</v>
      </c>
      <c r="F30" s="329"/>
      <c r="G30" s="329"/>
      <c r="H30" s="332">
        <v>42370</v>
      </c>
      <c r="I30" s="329"/>
      <c r="J30" s="333"/>
      <c r="L30" s="123">
        <v>2002</v>
      </c>
      <c r="Q30" s="122"/>
      <c r="S30" s="106">
        <v>30</v>
      </c>
      <c r="W30" s="107">
        <v>0.44</v>
      </c>
      <c r="AE30" s="110" t="s">
        <v>99</v>
      </c>
    </row>
    <row r="31" spans="1:31" s="120" customFormat="1" ht="13.5" customHeight="1" x14ac:dyDescent="0.2">
      <c r="A31" s="334" t="s">
        <v>84</v>
      </c>
      <c r="B31" s="335"/>
      <c r="C31" s="335"/>
      <c r="D31" s="335"/>
      <c r="E31" s="335"/>
      <c r="F31" s="339"/>
      <c r="G31" s="339"/>
      <c r="H31" s="339"/>
      <c r="I31" s="339"/>
      <c r="J31" s="340"/>
      <c r="L31" s="110">
        <v>2001</v>
      </c>
      <c r="N31" s="110"/>
      <c r="O31" s="110"/>
      <c r="P31" s="110"/>
      <c r="Q31" s="110"/>
      <c r="R31" s="110"/>
      <c r="S31" s="106">
        <v>31</v>
      </c>
      <c r="U31" s="110"/>
      <c r="V31" s="110"/>
      <c r="W31" s="108">
        <v>0.45</v>
      </c>
      <c r="X31" s="110"/>
      <c r="Y31" s="110"/>
      <c r="AA31" s="121"/>
    </row>
    <row r="32" spans="1:31" s="120" customFormat="1" ht="18" customHeight="1" x14ac:dyDescent="0.2">
      <c r="A32" s="334" t="s">
        <v>83</v>
      </c>
      <c r="B32" s="335"/>
      <c r="C32" s="335"/>
      <c r="D32" s="335"/>
      <c r="E32" s="335"/>
      <c r="F32" s="335"/>
      <c r="G32" s="335"/>
      <c r="H32" s="335"/>
      <c r="I32" s="335"/>
      <c r="J32" s="336"/>
      <c r="L32" s="110">
        <v>2000</v>
      </c>
      <c r="N32" s="110"/>
      <c r="O32" s="110"/>
      <c r="P32" s="110"/>
      <c r="Q32" s="110"/>
      <c r="R32" s="110"/>
      <c r="S32" s="106">
        <v>32</v>
      </c>
      <c r="U32" s="110"/>
      <c r="V32" s="110"/>
      <c r="W32" s="107">
        <v>0.46</v>
      </c>
      <c r="X32" s="110"/>
      <c r="Y32" s="110"/>
      <c r="AA32" s="121"/>
    </row>
    <row r="33" spans="3:25" ht="15" x14ac:dyDescent="0.25">
      <c r="C33" s="102"/>
      <c r="M33" s="104"/>
      <c r="N33" s="104"/>
      <c r="O33" s="104"/>
      <c r="P33" s="104"/>
      <c r="Q33" s="104"/>
      <c r="R33" s="104"/>
      <c r="S33" s="106">
        <v>363</v>
      </c>
      <c r="U33" s="104"/>
      <c r="V33" s="104"/>
      <c r="W33" s="107">
        <v>3.77</v>
      </c>
      <c r="X33" s="104"/>
      <c r="Y33" s="104"/>
    </row>
    <row r="34" spans="3:25" ht="15" x14ac:dyDescent="0.25">
      <c r="C34" s="102"/>
      <c r="M34" s="104"/>
      <c r="N34" s="104"/>
      <c r="O34" s="104"/>
      <c r="P34" s="104"/>
      <c r="Q34" s="104"/>
      <c r="R34" s="104"/>
      <c r="S34" s="106">
        <v>364</v>
      </c>
      <c r="U34" s="104"/>
      <c r="V34" s="104"/>
      <c r="W34" s="108">
        <v>3.78</v>
      </c>
      <c r="X34" s="104"/>
      <c r="Y34" s="104"/>
    </row>
    <row r="35" spans="3:25" ht="15" x14ac:dyDescent="0.25">
      <c r="C35" s="102"/>
      <c r="M35" s="104"/>
      <c r="N35" s="104"/>
      <c r="O35" s="104"/>
      <c r="P35" s="104"/>
      <c r="Q35" s="104"/>
      <c r="R35" s="104"/>
      <c r="S35" s="106">
        <v>365</v>
      </c>
      <c r="U35" s="104"/>
      <c r="V35" s="104"/>
      <c r="W35" s="107">
        <v>3.79</v>
      </c>
      <c r="X35" s="104"/>
      <c r="Y35" s="104"/>
    </row>
    <row r="36" spans="3:25" ht="15" x14ac:dyDescent="0.25">
      <c r="C36" s="102"/>
      <c r="M36" s="104"/>
      <c r="N36" s="104"/>
      <c r="O36" s="104"/>
      <c r="P36" s="104"/>
      <c r="Q36" s="104"/>
      <c r="R36" s="104"/>
      <c r="S36" s="106">
        <v>366</v>
      </c>
      <c r="U36" s="104"/>
      <c r="V36" s="104"/>
      <c r="W36" s="107">
        <v>3.8</v>
      </c>
      <c r="X36" s="104"/>
      <c r="Y36" s="104"/>
    </row>
    <row r="37" spans="3:25" ht="15" x14ac:dyDescent="0.25">
      <c r="C37" s="102"/>
      <c r="M37" s="104"/>
      <c r="N37" s="104"/>
      <c r="O37" s="104"/>
      <c r="P37" s="104"/>
      <c r="Q37" s="104"/>
      <c r="R37" s="104"/>
      <c r="S37" s="106">
        <v>367</v>
      </c>
      <c r="U37" s="104"/>
      <c r="V37" s="104"/>
      <c r="W37" s="108">
        <v>3.81</v>
      </c>
      <c r="X37" s="104"/>
      <c r="Y37" s="104"/>
    </row>
    <row r="38" spans="3:25" ht="15" x14ac:dyDescent="0.25">
      <c r="C38" s="102"/>
      <c r="M38" s="104"/>
      <c r="N38" s="104"/>
      <c r="O38" s="104"/>
      <c r="P38" s="104"/>
      <c r="Q38" s="104"/>
      <c r="R38" s="104"/>
      <c r="S38" s="106">
        <v>368</v>
      </c>
      <c r="U38" s="104"/>
      <c r="V38" s="104"/>
      <c r="W38" s="107">
        <v>3.82</v>
      </c>
      <c r="X38" s="104"/>
      <c r="Y38" s="104"/>
    </row>
    <row r="39" spans="3:25" ht="15" x14ac:dyDescent="0.25">
      <c r="C39" s="102"/>
      <c r="M39" s="104"/>
      <c r="N39" s="104"/>
      <c r="O39" s="104"/>
      <c r="P39" s="104"/>
      <c r="Q39" s="104"/>
      <c r="R39" s="104"/>
      <c r="S39" s="106">
        <v>369</v>
      </c>
      <c r="U39" s="104"/>
      <c r="V39" s="104"/>
      <c r="W39" s="107">
        <v>3.83</v>
      </c>
      <c r="X39" s="104"/>
      <c r="Y39" s="104"/>
    </row>
    <row r="40" spans="3:25" ht="15" x14ac:dyDescent="0.25">
      <c r="C40" s="102"/>
      <c r="M40" s="104"/>
      <c r="N40" s="104"/>
      <c r="O40" s="104"/>
      <c r="P40" s="104"/>
      <c r="Q40" s="104"/>
      <c r="R40" s="104"/>
      <c r="S40" s="106">
        <v>370</v>
      </c>
      <c r="U40" s="104"/>
      <c r="V40" s="104"/>
      <c r="W40" s="108">
        <v>3.84</v>
      </c>
      <c r="X40" s="104"/>
      <c r="Y40" s="104"/>
    </row>
    <row r="41" spans="3:25" ht="15" x14ac:dyDescent="0.25">
      <c r="C41" s="102"/>
      <c r="M41" s="104"/>
      <c r="N41" s="104"/>
      <c r="O41" s="104"/>
      <c r="P41" s="104"/>
      <c r="Q41" s="104"/>
      <c r="R41" s="104"/>
      <c r="S41" s="106">
        <v>371</v>
      </c>
      <c r="U41" s="104"/>
      <c r="V41" s="104"/>
      <c r="W41" s="107">
        <v>3.85</v>
      </c>
      <c r="X41" s="104"/>
      <c r="Y41" s="104"/>
    </row>
    <row r="42" spans="3:25" ht="15" x14ac:dyDescent="0.25">
      <c r="C42" s="102"/>
      <c r="M42" s="104"/>
      <c r="N42" s="104"/>
      <c r="O42" s="104"/>
      <c r="P42" s="104"/>
      <c r="Q42" s="104"/>
      <c r="R42" s="104"/>
      <c r="S42" s="106">
        <v>372</v>
      </c>
      <c r="U42" s="104"/>
      <c r="V42" s="104"/>
      <c r="W42" s="107">
        <v>3.86</v>
      </c>
      <c r="X42" s="104"/>
      <c r="Y42" s="104"/>
    </row>
    <row r="43" spans="3:25" ht="15" x14ac:dyDescent="0.25">
      <c r="C43" s="102"/>
      <c r="M43" s="104"/>
      <c r="N43" s="104"/>
      <c r="O43" s="104"/>
      <c r="P43" s="104"/>
      <c r="Q43" s="104"/>
      <c r="R43" s="104"/>
      <c r="S43" s="106">
        <v>373</v>
      </c>
      <c r="U43" s="104"/>
      <c r="V43" s="104"/>
      <c r="W43" s="108">
        <v>3.87</v>
      </c>
      <c r="X43" s="104"/>
      <c r="Y43" s="104"/>
    </row>
    <row r="44" spans="3:25" ht="15" x14ac:dyDescent="0.25">
      <c r="C44" s="102"/>
      <c r="M44" s="104"/>
      <c r="N44" s="104"/>
      <c r="O44" s="104"/>
      <c r="P44" s="104"/>
      <c r="Q44" s="104"/>
      <c r="R44" s="104"/>
      <c r="S44" s="106">
        <v>374</v>
      </c>
      <c r="U44" s="104"/>
      <c r="V44" s="104"/>
      <c r="W44" s="108">
        <v>3.88</v>
      </c>
      <c r="X44" s="104"/>
      <c r="Y44" s="104"/>
    </row>
    <row r="45" spans="3:25" ht="15" x14ac:dyDescent="0.25">
      <c r="C45" s="102"/>
      <c r="M45" s="104"/>
      <c r="N45" s="104"/>
      <c r="O45" s="104"/>
      <c r="P45" s="104"/>
      <c r="Q45" s="104"/>
      <c r="R45" s="104"/>
      <c r="S45" s="106">
        <v>375</v>
      </c>
      <c r="U45" s="104"/>
      <c r="V45" s="104"/>
      <c r="W45" s="107">
        <v>3.89</v>
      </c>
      <c r="X45" s="104"/>
      <c r="Y45" s="104"/>
    </row>
    <row r="46" spans="3:25" ht="15" x14ac:dyDescent="0.25">
      <c r="C46" s="102"/>
      <c r="M46" s="104"/>
      <c r="N46" s="104"/>
      <c r="O46" s="104"/>
      <c r="P46" s="104"/>
      <c r="Q46" s="104"/>
      <c r="R46" s="104"/>
      <c r="S46" s="106">
        <v>376</v>
      </c>
      <c r="U46" s="104"/>
      <c r="V46" s="104"/>
      <c r="W46" s="107">
        <v>3.9</v>
      </c>
      <c r="X46" s="104"/>
      <c r="Y46" s="104"/>
    </row>
    <row r="47" spans="3:25" ht="15" x14ac:dyDescent="0.25">
      <c r="C47" s="102"/>
      <c r="M47" s="104"/>
      <c r="N47" s="104"/>
      <c r="O47" s="104"/>
      <c r="P47" s="104"/>
      <c r="Q47" s="104"/>
      <c r="R47" s="104"/>
      <c r="S47" s="106">
        <v>377</v>
      </c>
      <c r="U47" s="104"/>
      <c r="V47" s="104"/>
      <c r="W47" s="108">
        <v>3.91</v>
      </c>
      <c r="X47" s="104"/>
      <c r="Y47" s="104"/>
    </row>
    <row r="48" spans="3:25" ht="15" x14ac:dyDescent="0.25">
      <c r="C48" s="102"/>
      <c r="M48" s="104"/>
      <c r="N48" s="104"/>
      <c r="O48" s="104"/>
      <c r="P48" s="104"/>
      <c r="Q48" s="104"/>
      <c r="R48" s="104"/>
      <c r="S48" s="106">
        <v>378</v>
      </c>
      <c r="U48" s="104"/>
      <c r="V48" s="104"/>
      <c r="W48" s="107">
        <v>3.92</v>
      </c>
      <c r="X48" s="104"/>
      <c r="Y48" s="104"/>
    </row>
    <row r="49" spans="3:25" ht="15" x14ac:dyDescent="0.25">
      <c r="C49" s="102"/>
      <c r="M49" s="104"/>
      <c r="N49" s="104"/>
      <c r="O49" s="104"/>
      <c r="P49" s="104"/>
      <c r="Q49" s="104"/>
      <c r="R49" s="104"/>
      <c r="S49" s="106">
        <v>379</v>
      </c>
      <c r="U49" s="104"/>
      <c r="V49" s="104"/>
      <c r="W49" s="107">
        <v>3.93</v>
      </c>
      <c r="X49" s="104"/>
      <c r="Y49" s="104"/>
    </row>
    <row r="50" spans="3:25" ht="15" x14ac:dyDescent="0.25">
      <c r="C50" s="102"/>
      <c r="M50" s="104"/>
      <c r="N50" s="104"/>
      <c r="O50" s="104"/>
      <c r="P50" s="104"/>
      <c r="Q50" s="104"/>
      <c r="R50" s="104"/>
      <c r="S50" s="106">
        <v>380</v>
      </c>
      <c r="U50" s="104"/>
      <c r="V50" s="104"/>
      <c r="W50" s="108">
        <v>3.94</v>
      </c>
      <c r="X50" s="104"/>
      <c r="Y50" s="104"/>
    </row>
    <row r="51" spans="3:25" ht="15" x14ac:dyDescent="0.25">
      <c r="C51" s="102"/>
      <c r="M51" s="104"/>
      <c r="N51" s="104"/>
      <c r="O51" s="104"/>
      <c r="P51" s="104"/>
      <c r="Q51" s="104"/>
      <c r="R51" s="104"/>
      <c r="S51" s="106">
        <v>381</v>
      </c>
      <c r="U51" s="104"/>
      <c r="V51" s="104"/>
      <c r="W51" s="107">
        <v>3.95</v>
      </c>
      <c r="X51" s="104"/>
      <c r="Y51" s="104"/>
    </row>
    <row r="52" spans="3:25" ht="15" x14ac:dyDescent="0.25">
      <c r="C52" s="102"/>
      <c r="M52" s="104"/>
      <c r="N52" s="104"/>
      <c r="O52" s="104"/>
      <c r="P52" s="104"/>
      <c r="Q52" s="104"/>
      <c r="R52" s="104"/>
      <c r="S52" s="106">
        <v>382</v>
      </c>
      <c r="U52" s="104"/>
      <c r="V52" s="104"/>
      <c r="W52" s="107">
        <v>3.96</v>
      </c>
      <c r="X52" s="104"/>
      <c r="Y52" s="104"/>
    </row>
    <row r="53" spans="3:25" ht="15" x14ac:dyDescent="0.25">
      <c r="C53" s="102"/>
      <c r="M53" s="104"/>
      <c r="N53" s="104"/>
      <c r="O53" s="104"/>
      <c r="P53" s="104"/>
      <c r="Q53" s="104"/>
      <c r="R53" s="104"/>
      <c r="S53" s="106">
        <v>383</v>
      </c>
      <c r="U53" s="104"/>
      <c r="V53" s="104"/>
      <c r="W53" s="108">
        <v>3.97</v>
      </c>
      <c r="X53" s="104"/>
      <c r="Y53" s="104"/>
    </row>
    <row r="54" spans="3:25" ht="15" x14ac:dyDescent="0.25">
      <c r="C54" s="102"/>
      <c r="M54" s="104"/>
      <c r="N54" s="104"/>
      <c r="O54" s="104"/>
      <c r="P54" s="104"/>
      <c r="Q54" s="104"/>
      <c r="R54" s="104"/>
      <c r="S54" s="106">
        <v>384</v>
      </c>
      <c r="U54" s="104"/>
      <c r="V54" s="104"/>
      <c r="W54" s="108">
        <v>3.98</v>
      </c>
      <c r="X54" s="104"/>
      <c r="Y54" s="104"/>
    </row>
    <row r="55" spans="3:25" ht="15" x14ac:dyDescent="0.25">
      <c r="C55" s="102"/>
      <c r="M55" s="104"/>
      <c r="N55" s="104"/>
      <c r="O55" s="104"/>
      <c r="P55" s="104"/>
      <c r="Q55" s="104"/>
      <c r="R55" s="104"/>
      <c r="S55" s="106">
        <v>385</v>
      </c>
      <c r="U55" s="104"/>
      <c r="V55" s="104"/>
      <c r="W55" s="107">
        <v>3.99</v>
      </c>
      <c r="X55" s="104"/>
      <c r="Y55" s="104"/>
    </row>
    <row r="56" spans="3:25" ht="15" x14ac:dyDescent="0.25">
      <c r="C56" s="102"/>
      <c r="M56" s="104"/>
      <c r="N56" s="104"/>
      <c r="O56" s="104"/>
      <c r="P56" s="104"/>
      <c r="Q56" s="104"/>
      <c r="R56" s="104"/>
      <c r="S56" s="106">
        <v>386</v>
      </c>
      <c r="U56" s="104"/>
      <c r="V56" s="104"/>
      <c r="W56" s="107">
        <v>4</v>
      </c>
      <c r="X56" s="104"/>
      <c r="Y56" s="104"/>
    </row>
    <row r="57" spans="3:25" ht="15" x14ac:dyDescent="0.25">
      <c r="C57" s="102"/>
      <c r="M57" s="104"/>
      <c r="N57" s="104"/>
      <c r="O57" s="104"/>
      <c r="P57" s="104"/>
      <c r="Q57" s="104"/>
      <c r="R57" s="104"/>
      <c r="S57" s="106">
        <v>387</v>
      </c>
      <c r="U57" s="104"/>
      <c r="V57" s="104"/>
      <c r="W57" s="108">
        <v>4.01</v>
      </c>
      <c r="X57" s="104"/>
      <c r="Y57" s="104"/>
    </row>
    <row r="58" spans="3:25" ht="15" x14ac:dyDescent="0.25">
      <c r="C58" s="102"/>
      <c r="M58" s="104"/>
      <c r="N58" s="104"/>
      <c r="O58" s="104"/>
      <c r="P58" s="104"/>
      <c r="Q58" s="104"/>
      <c r="R58" s="104"/>
      <c r="S58" s="106">
        <v>388</v>
      </c>
      <c r="U58" s="104"/>
      <c r="V58" s="104"/>
      <c r="W58" s="107">
        <v>4.0199999999999996</v>
      </c>
      <c r="X58" s="104"/>
      <c r="Y58" s="104"/>
    </row>
    <row r="59" spans="3:25" ht="15" x14ac:dyDescent="0.25">
      <c r="C59" s="102"/>
      <c r="M59" s="104"/>
      <c r="N59" s="104"/>
      <c r="O59" s="104"/>
      <c r="P59" s="104"/>
      <c r="Q59" s="104"/>
      <c r="R59" s="104"/>
      <c r="S59" s="106">
        <v>389</v>
      </c>
      <c r="U59" s="104"/>
      <c r="V59" s="104"/>
      <c r="W59" s="107">
        <v>4.03</v>
      </c>
      <c r="X59" s="104"/>
      <c r="Y59" s="104"/>
    </row>
    <row r="60" spans="3:25" ht="15" x14ac:dyDescent="0.25">
      <c r="C60" s="102"/>
      <c r="M60" s="104"/>
      <c r="N60" s="104"/>
      <c r="O60" s="104"/>
      <c r="P60" s="104"/>
      <c r="Q60" s="104"/>
      <c r="R60" s="104"/>
      <c r="S60" s="106">
        <v>390</v>
      </c>
      <c r="U60" s="104"/>
      <c r="V60" s="104"/>
      <c r="W60" s="108">
        <v>4.04</v>
      </c>
      <c r="X60" s="104"/>
      <c r="Y60" s="104"/>
    </row>
    <row r="61" spans="3:25" ht="15" x14ac:dyDescent="0.25">
      <c r="C61" s="102"/>
      <c r="M61" s="104"/>
      <c r="N61" s="104"/>
      <c r="O61" s="104"/>
      <c r="P61" s="104"/>
      <c r="Q61" s="104"/>
      <c r="R61" s="104"/>
      <c r="S61" s="106">
        <v>391</v>
      </c>
      <c r="U61" s="104"/>
      <c r="V61" s="104"/>
      <c r="W61" s="107">
        <v>4.05</v>
      </c>
      <c r="X61" s="104"/>
      <c r="Y61" s="104"/>
    </row>
    <row r="62" spans="3:25" ht="15" x14ac:dyDescent="0.25">
      <c r="C62" s="102"/>
      <c r="M62" s="104"/>
      <c r="N62" s="104"/>
      <c r="O62" s="104"/>
      <c r="P62" s="104"/>
      <c r="Q62" s="104"/>
      <c r="R62" s="104"/>
      <c r="S62" s="106">
        <v>392</v>
      </c>
      <c r="U62" s="104"/>
      <c r="V62" s="104"/>
      <c r="W62" s="107">
        <v>4.0599999999999996</v>
      </c>
      <c r="X62" s="104"/>
      <c r="Y62" s="104"/>
    </row>
    <row r="63" spans="3:25" ht="15" x14ac:dyDescent="0.25">
      <c r="C63" s="102"/>
      <c r="M63" s="104"/>
      <c r="N63" s="104"/>
      <c r="O63" s="104"/>
      <c r="P63" s="104"/>
      <c r="Q63" s="104"/>
      <c r="R63" s="104"/>
      <c r="S63" s="106">
        <v>393</v>
      </c>
      <c r="U63" s="104"/>
      <c r="V63" s="104"/>
      <c r="W63" s="108">
        <v>4.07</v>
      </c>
      <c r="X63" s="104"/>
      <c r="Y63" s="104"/>
    </row>
    <row r="64" spans="3:25" ht="15" x14ac:dyDescent="0.25">
      <c r="C64" s="102"/>
      <c r="M64" s="104"/>
      <c r="N64" s="104"/>
      <c r="O64" s="104"/>
      <c r="P64" s="104"/>
      <c r="Q64" s="104"/>
      <c r="R64" s="104"/>
      <c r="S64" s="106">
        <v>394</v>
      </c>
      <c r="U64" s="104"/>
      <c r="V64" s="104"/>
      <c r="W64" s="107">
        <v>4.08</v>
      </c>
      <c r="X64" s="104"/>
      <c r="Y64" s="104"/>
    </row>
    <row r="65" spans="3:25" ht="15" x14ac:dyDescent="0.25">
      <c r="C65" s="102"/>
      <c r="M65" s="104"/>
      <c r="N65" s="104"/>
      <c r="O65" s="104"/>
      <c r="P65" s="104"/>
      <c r="Q65" s="104"/>
      <c r="R65" s="104"/>
      <c r="S65" s="106">
        <v>395</v>
      </c>
      <c r="U65" s="104"/>
      <c r="V65" s="104"/>
      <c r="W65" s="107">
        <v>4.09</v>
      </c>
      <c r="X65" s="104"/>
      <c r="Y65" s="104"/>
    </row>
    <row r="66" spans="3:25" ht="15" x14ac:dyDescent="0.25">
      <c r="C66" s="102"/>
      <c r="M66" s="104"/>
      <c r="N66" s="104"/>
      <c r="O66" s="104"/>
      <c r="P66" s="104"/>
      <c r="Q66" s="104"/>
      <c r="R66" s="104"/>
      <c r="S66" s="106">
        <v>396</v>
      </c>
      <c r="U66" s="104"/>
      <c r="V66" s="104"/>
      <c r="W66" s="108">
        <v>4.0999999999999996</v>
      </c>
      <c r="X66" s="104"/>
      <c r="Y66" s="104"/>
    </row>
    <row r="67" spans="3:25" ht="15" x14ac:dyDescent="0.25">
      <c r="C67" s="102"/>
      <c r="M67" s="104"/>
      <c r="N67" s="104"/>
      <c r="O67" s="104"/>
      <c r="P67" s="104"/>
      <c r="Q67" s="104"/>
      <c r="R67" s="104"/>
      <c r="S67" s="106">
        <v>397</v>
      </c>
      <c r="U67" s="104"/>
      <c r="V67" s="104"/>
      <c r="W67" s="107">
        <v>4.1100000000000003</v>
      </c>
      <c r="X67" s="104"/>
      <c r="Y67" s="104"/>
    </row>
    <row r="68" spans="3:25" ht="15" x14ac:dyDescent="0.25">
      <c r="C68" s="102"/>
      <c r="M68" s="104"/>
      <c r="N68" s="104"/>
      <c r="O68" s="104"/>
      <c r="P68" s="104"/>
      <c r="Q68" s="104"/>
      <c r="R68" s="104"/>
      <c r="S68" s="106">
        <v>398</v>
      </c>
      <c r="U68" s="104"/>
      <c r="V68" s="104"/>
      <c r="W68" s="107">
        <v>4.12</v>
      </c>
      <c r="X68" s="104"/>
      <c r="Y68" s="104"/>
    </row>
    <row r="69" spans="3:25" ht="15" x14ac:dyDescent="0.25">
      <c r="C69" s="102"/>
      <c r="M69" s="104"/>
      <c r="N69" s="104"/>
      <c r="O69" s="104"/>
      <c r="P69" s="104"/>
      <c r="Q69" s="104"/>
      <c r="R69" s="104"/>
      <c r="S69" s="106">
        <v>399</v>
      </c>
      <c r="U69" s="104"/>
      <c r="V69" s="104"/>
      <c r="W69" s="108">
        <v>4.13</v>
      </c>
      <c r="X69" s="104"/>
      <c r="Y69" s="104"/>
    </row>
    <row r="70" spans="3:25" ht="15" x14ac:dyDescent="0.25">
      <c r="C70" s="102"/>
      <c r="M70" s="104"/>
      <c r="N70" s="104"/>
      <c r="O70" s="104"/>
      <c r="P70" s="104"/>
      <c r="Q70" s="104"/>
      <c r="R70" s="104"/>
      <c r="S70" s="106">
        <v>400</v>
      </c>
      <c r="U70" s="104"/>
      <c r="V70" s="104"/>
      <c r="W70" s="107">
        <v>4.1399999999999997</v>
      </c>
      <c r="X70" s="104"/>
      <c r="Y70" s="104"/>
    </row>
    <row r="71" spans="3:25" ht="15" x14ac:dyDescent="0.25">
      <c r="C71" s="102"/>
      <c r="M71" s="104"/>
      <c r="N71" s="104"/>
      <c r="O71" s="104"/>
      <c r="P71" s="104"/>
      <c r="Q71" s="104"/>
      <c r="R71" s="104"/>
      <c r="S71" s="106">
        <v>401</v>
      </c>
      <c r="U71" s="104"/>
      <c r="V71" s="104"/>
      <c r="W71" s="107">
        <v>4.1500000000000004</v>
      </c>
      <c r="X71" s="104"/>
      <c r="Y71" s="104"/>
    </row>
    <row r="72" spans="3:25" ht="15" x14ac:dyDescent="0.25">
      <c r="C72" s="102"/>
      <c r="M72" s="104"/>
      <c r="N72" s="104"/>
      <c r="O72" s="104"/>
      <c r="P72" s="104"/>
      <c r="Q72" s="104"/>
      <c r="R72" s="104"/>
      <c r="S72" s="106">
        <v>402</v>
      </c>
      <c r="U72" s="104"/>
      <c r="V72" s="104"/>
      <c r="W72" s="108">
        <v>4.16</v>
      </c>
      <c r="X72" s="104"/>
      <c r="Y72" s="104"/>
    </row>
    <row r="73" spans="3:25" ht="15" x14ac:dyDescent="0.25">
      <c r="C73" s="102"/>
      <c r="M73" s="104"/>
      <c r="N73" s="104"/>
      <c r="O73" s="104"/>
      <c r="P73" s="104"/>
      <c r="Q73" s="104"/>
      <c r="R73" s="104"/>
      <c r="S73" s="106">
        <v>403</v>
      </c>
      <c r="U73" s="104"/>
      <c r="V73" s="104"/>
      <c r="W73" s="107">
        <v>4.17</v>
      </c>
      <c r="X73" s="104"/>
      <c r="Y73" s="104"/>
    </row>
    <row r="74" spans="3:25" ht="15" x14ac:dyDescent="0.25">
      <c r="C74" s="102"/>
      <c r="M74" s="104"/>
      <c r="N74" s="104"/>
      <c r="O74" s="104"/>
      <c r="P74" s="104"/>
      <c r="Q74" s="104"/>
      <c r="R74" s="104"/>
      <c r="S74" s="106">
        <v>404</v>
      </c>
      <c r="U74" s="104"/>
      <c r="V74" s="104"/>
      <c r="W74" s="107">
        <v>4.18</v>
      </c>
      <c r="X74" s="104"/>
      <c r="Y74" s="104"/>
    </row>
    <row r="75" spans="3:25" ht="15" x14ac:dyDescent="0.25">
      <c r="C75" s="102"/>
      <c r="M75" s="104"/>
      <c r="N75" s="104"/>
      <c r="O75" s="104"/>
      <c r="P75" s="104"/>
      <c r="Q75" s="104"/>
      <c r="R75" s="104"/>
      <c r="S75" s="106">
        <v>405</v>
      </c>
      <c r="U75" s="104"/>
      <c r="V75" s="104"/>
      <c r="W75" s="108">
        <v>4.1900000000000004</v>
      </c>
      <c r="X75" s="104"/>
      <c r="Y75" s="104"/>
    </row>
    <row r="76" spans="3:25" ht="15" x14ac:dyDescent="0.25">
      <c r="C76" s="102"/>
      <c r="M76" s="104"/>
      <c r="N76" s="104"/>
      <c r="O76" s="104"/>
      <c r="P76" s="104"/>
      <c r="Q76" s="104"/>
      <c r="R76" s="104"/>
      <c r="S76" s="106">
        <v>406</v>
      </c>
      <c r="U76" s="104"/>
      <c r="V76" s="104"/>
      <c r="W76" s="107">
        <v>4.2</v>
      </c>
      <c r="X76" s="104"/>
      <c r="Y76" s="104"/>
    </row>
    <row r="77" spans="3:25" ht="15" x14ac:dyDescent="0.25">
      <c r="C77" s="102"/>
      <c r="M77" s="104"/>
      <c r="N77" s="104"/>
      <c r="O77" s="104"/>
      <c r="P77" s="104"/>
      <c r="Q77" s="104"/>
      <c r="R77" s="104"/>
      <c r="S77" s="106">
        <v>407</v>
      </c>
      <c r="U77" s="104"/>
      <c r="V77" s="104"/>
      <c r="W77" s="107">
        <v>4.21</v>
      </c>
      <c r="X77" s="104"/>
      <c r="Y77" s="104"/>
    </row>
    <row r="78" spans="3:25" ht="15" x14ac:dyDescent="0.25">
      <c r="C78" s="102"/>
      <c r="M78" s="104"/>
      <c r="N78" s="104"/>
      <c r="O78" s="104"/>
      <c r="P78" s="104"/>
      <c r="Q78" s="104"/>
      <c r="R78" s="104"/>
      <c r="S78" s="106">
        <v>408</v>
      </c>
      <c r="U78" s="104"/>
      <c r="V78" s="104"/>
      <c r="W78" s="108">
        <v>4.22</v>
      </c>
      <c r="X78" s="104"/>
      <c r="Y78" s="104"/>
    </row>
    <row r="79" spans="3:25" ht="15" x14ac:dyDescent="0.25">
      <c r="C79" s="102"/>
      <c r="M79" s="104"/>
      <c r="N79" s="104"/>
      <c r="O79" s="104"/>
      <c r="P79" s="104"/>
      <c r="Q79" s="104"/>
      <c r="R79" s="104"/>
      <c r="S79" s="106">
        <v>409</v>
      </c>
      <c r="U79" s="104"/>
      <c r="V79" s="104"/>
      <c r="W79" s="107">
        <v>4.2300000000000004</v>
      </c>
      <c r="X79" s="104"/>
      <c r="Y79" s="104"/>
    </row>
    <row r="80" spans="3:25" ht="15" x14ac:dyDescent="0.25">
      <c r="C80" s="102"/>
      <c r="M80" s="104"/>
      <c r="N80" s="104"/>
      <c r="O80" s="104"/>
      <c r="P80" s="104"/>
      <c r="Q80" s="104"/>
      <c r="R80" s="104"/>
      <c r="S80" s="106">
        <v>410</v>
      </c>
      <c r="U80" s="104"/>
      <c r="V80" s="104"/>
      <c r="W80" s="105"/>
      <c r="X80" s="104"/>
      <c r="Y80" s="104"/>
    </row>
    <row r="81" spans="3:25" ht="15" x14ac:dyDescent="0.25">
      <c r="C81" s="102"/>
      <c r="M81" s="104"/>
      <c r="N81" s="104"/>
      <c r="O81" s="104"/>
      <c r="P81" s="104"/>
      <c r="Q81" s="104"/>
      <c r="R81" s="104"/>
      <c r="S81" s="106">
        <v>411</v>
      </c>
      <c r="U81" s="104"/>
      <c r="V81" s="104"/>
      <c r="W81" s="105"/>
      <c r="X81" s="104"/>
      <c r="Y81" s="104"/>
    </row>
    <row r="82" spans="3:25" ht="15" x14ac:dyDescent="0.25">
      <c r="C82" s="102"/>
      <c r="M82" s="104"/>
      <c r="N82" s="104"/>
      <c r="O82" s="104"/>
      <c r="P82" s="104"/>
      <c r="Q82" s="104"/>
      <c r="R82" s="104"/>
      <c r="S82" s="106">
        <v>412</v>
      </c>
      <c r="U82" s="104"/>
      <c r="V82" s="104"/>
      <c r="W82" s="105"/>
      <c r="X82" s="104"/>
      <c r="Y82" s="104"/>
    </row>
    <row r="83" spans="3:25" ht="15" x14ac:dyDescent="0.25">
      <c r="C83" s="102"/>
      <c r="M83" s="104"/>
      <c r="N83" s="104"/>
      <c r="O83" s="104"/>
      <c r="P83" s="104"/>
      <c r="Q83" s="104"/>
      <c r="R83" s="104"/>
      <c r="S83" s="106">
        <v>413</v>
      </c>
      <c r="U83" s="104"/>
      <c r="V83" s="104"/>
      <c r="W83" s="105"/>
      <c r="X83" s="104"/>
      <c r="Y83" s="104"/>
    </row>
    <row r="84" spans="3:25" ht="15" x14ac:dyDescent="0.25">
      <c r="C84" s="102"/>
      <c r="M84" s="104"/>
      <c r="N84" s="104"/>
      <c r="O84" s="104"/>
      <c r="P84" s="104"/>
      <c r="Q84" s="104"/>
      <c r="R84" s="104"/>
      <c r="S84" s="106">
        <v>414</v>
      </c>
      <c r="U84" s="104"/>
      <c r="V84" s="104"/>
      <c r="W84" s="105"/>
      <c r="X84" s="104"/>
      <c r="Y84" s="104"/>
    </row>
    <row r="85" spans="3:25" ht="15" x14ac:dyDescent="0.25">
      <c r="C85" s="102"/>
      <c r="M85" s="104"/>
      <c r="N85" s="104"/>
      <c r="O85" s="104"/>
      <c r="P85" s="104"/>
      <c r="Q85" s="104"/>
      <c r="R85" s="104"/>
      <c r="S85" s="106">
        <v>415</v>
      </c>
      <c r="U85" s="104"/>
      <c r="V85" s="104"/>
      <c r="W85" s="105"/>
      <c r="X85" s="104"/>
      <c r="Y85" s="104"/>
    </row>
    <row r="86" spans="3:25" ht="15" x14ac:dyDescent="0.25">
      <c r="C86" s="102"/>
      <c r="M86" s="104"/>
      <c r="N86" s="104"/>
      <c r="O86" s="104"/>
      <c r="P86" s="104"/>
      <c r="Q86" s="104"/>
      <c r="R86" s="104"/>
      <c r="S86" s="106">
        <v>416</v>
      </c>
      <c r="U86" s="104"/>
      <c r="V86" s="104"/>
      <c r="W86" s="105"/>
      <c r="X86" s="104"/>
      <c r="Y86" s="104"/>
    </row>
    <row r="87" spans="3:25" ht="15" x14ac:dyDescent="0.25">
      <c r="C87" s="102"/>
      <c r="M87" s="104"/>
      <c r="N87" s="104"/>
      <c r="O87" s="104"/>
      <c r="P87" s="104"/>
      <c r="Q87" s="104"/>
      <c r="R87" s="104"/>
      <c r="S87" s="106">
        <v>417</v>
      </c>
      <c r="U87" s="104"/>
      <c r="V87" s="104"/>
      <c r="W87" s="105"/>
      <c r="X87" s="104"/>
      <c r="Y87" s="104"/>
    </row>
    <row r="88" spans="3:25" ht="15" x14ac:dyDescent="0.25">
      <c r="C88" s="102"/>
      <c r="M88" s="104"/>
      <c r="N88" s="104"/>
      <c r="O88" s="104"/>
      <c r="P88" s="104"/>
      <c r="Q88" s="104"/>
      <c r="R88" s="104"/>
      <c r="S88" s="106">
        <v>418</v>
      </c>
      <c r="U88" s="104"/>
      <c r="V88" s="104"/>
      <c r="W88" s="105"/>
      <c r="X88" s="104"/>
      <c r="Y88" s="104"/>
    </row>
    <row r="89" spans="3:25" ht="15" x14ac:dyDescent="0.25">
      <c r="C89" s="102"/>
      <c r="M89" s="104"/>
      <c r="N89" s="104"/>
      <c r="O89" s="104"/>
      <c r="P89" s="104"/>
      <c r="Q89" s="104"/>
      <c r="R89" s="104"/>
      <c r="S89" s="106">
        <v>419</v>
      </c>
      <c r="U89" s="104"/>
      <c r="V89" s="104"/>
      <c r="W89" s="105"/>
      <c r="X89" s="104"/>
      <c r="Y89" s="104"/>
    </row>
    <row r="90" spans="3:25" ht="15" x14ac:dyDescent="0.25">
      <c r="C90" s="102"/>
      <c r="M90" s="104"/>
      <c r="N90" s="104"/>
      <c r="O90" s="104"/>
      <c r="P90" s="104"/>
      <c r="Q90" s="104"/>
      <c r="R90" s="104"/>
      <c r="S90" s="106">
        <v>420</v>
      </c>
      <c r="U90" s="104"/>
      <c r="V90" s="104"/>
      <c r="W90" s="105"/>
      <c r="X90" s="104"/>
      <c r="Y90" s="104"/>
    </row>
    <row r="91" spans="3:25" ht="15" x14ac:dyDescent="0.25">
      <c r="C91" s="102"/>
      <c r="M91" s="104"/>
      <c r="N91" s="104"/>
      <c r="O91" s="104"/>
      <c r="P91" s="104"/>
      <c r="Q91" s="104"/>
      <c r="R91" s="104"/>
      <c r="S91" s="106">
        <v>421</v>
      </c>
      <c r="U91" s="104"/>
      <c r="V91" s="104"/>
      <c r="W91" s="105"/>
      <c r="X91" s="104"/>
      <c r="Y91" s="104"/>
    </row>
    <row r="92" spans="3:25" ht="15" x14ac:dyDescent="0.25">
      <c r="C92" s="102"/>
      <c r="M92" s="104"/>
      <c r="N92" s="104"/>
      <c r="O92" s="104"/>
      <c r="P92" s="104"/>
      <c r="Q92" s="104"/>
      <c r="R92" s="104"/>
      <c r="S92" s="106">
        <v>422</v>
      </c>
      <c r="U92" s="104"/>
      <c r="V92" s="104"/>
      <c r="W92" s="105"/>
      <c r="X92" s="104"/>
      <c r="Y92" s="104"/>
    </row>
    <row r="93" spans="3:25" ht="15" x14ac:dyDescent="0.25">
      <c r="C93" s="102"/>
      <c r="M93" s="104"/>
      <c r="N93" s="104"/>
      <c r="O93" s="104"/>
      <c r="P93" s="104"/>
      <c r="Q93" s="104"/>
      <c r="R93" s="104"/>
      <c r="S93" s="106">
        <v>423</v>
      </c>
      <c r="U93" s="104"/>
      <c r="V93" s="104"/>
      <c r="W93" s="105"/>
      <c r="X93" s="104"/>
      <c r="Y93" s="104"/>
    </row>
    <row r="94" spans="3:25" ht="15" x14ac:dyDescent="0.25">
      <c r="C94" s="102"/>
      <c r="M94" s="104"/>
      <c r="N94" s="104"/>
      <c r="O94" s="104"/>
      <c r="P94" s="104"/>
      <c r="Q94" s="104"/>
      <c r="R94" s="104"/>
      <c r="S94" s="106">
        <v>424</v>
      </c>
      <c r="U94" s="104"/>
      <c r="V94" s="104"/>
      <c r="W94" s="105"/>
      <c r="X94" s="104"/>
      <c r="Y94" s="104"/>
    </row>
    <row r="95" spans="3:25" ht="15" x14ac:dyDescent="0.25">
      <c r="C95" s="102"/>
      <c r="M95" s="104"/>
      <c r="N95" s="104"/>
      <c r="O95" s="104"/>
      <c r="P95" s="104"/>
      <c r="Q95" s="104"/>
      <c r="R95" s="104"/>
      <c r="S95" s="106">
        <v>425</v>
      </c>
      <c r="U95" s="104"/>
      <c r="V95" s="104"/>
      <c r="W95" s="105"/>
      <c r="X95" s="104"/>
      <c r="Y95" s="104"/>
    </row>
    <row r="96" spans="3:25" ht="15" x14ac:dyDescent="0.25">
      <c r="C96" s="102"/>
      <c r="M96" s="104"/>
      <c r="N96" s="104"/>
      <c r="O96" s="104"/>
      <c r="P96" s="104"/>
      <c r="Q96" s="104"/>
      <c r="R96" s="104"/>
      <c r="S96" s="106">
        <v>426</v>
      </c>
      <c r="U96" s="104"/>
      <c r="V96" s="104"/>
      <c r="W96" s="105"/>
      <c r="X96" s="104"/>
      <c r="Y96" s="104"/>
    </row>
    <row r="97" spans="3:25" ht="15" x14ac:dyDescent="0.25">
      <c r="C97" s="102"/>
      <c r="M97" s="104"/>
      <c r="N97" s="104"/>
      <c r="O97" s="104"/>
      <c r="P97" s="104"/>
      <c r="Q97" s="104"/>
      <c r="R97" s="104"/>
      <c r="S97" s="106">
        <v>427</v>
      </c>
      <c r="U97" s="104"/>
      <c r="V97" s="104"/>
      <c r="W97" s="105"/>
      <c r="X97" s="104"/>
      <c r="Y97" s="104"/>
    </row>
    <row r="98" spans="3:25" ht="15" x14ac:dyDescent="0.25">
      <c r="C98" s="102"/>
      <c r="M98" s="104"/>
      <c r="N98" s="104"/>
      <c r="O98" s="104"/>
      <c r="P98" s="104"/>
      <c r="Q98" s="104"/>
      <c r="R98" s="104"/>
      <c r="S98" s="106">
        <v>428</v>
      </c>
      <c r="U98" s="104"/>
      <c r="V98" s="104"/>
      <c r="W98" s="105"/>
      <c r="X98" s="104"/>
      <c r="Y98" s="104"/>
    </row>
    <row r="99" spans="3:25" ht="15" x14ac:dyDescent="0.25">
      <c r="C99" s="102"/>
      <c r="M99" s="104"/>
      <c r="N99" s="104"/>
      <c r="O99" s="104"/>
      <c r="P99" s="104"/>
      <c r="Q99" s="104"/>
      <c r="R99" s="104"/>
      <c r="S99" s="106">
        <v>429</v>
      </c>
      <c r="U99" s="104"/>
      <c r="V99" s="104"/>
      <c r="W99" s="105"/>
      <c r="X99" s="104"/>
      <c r="Y99" s="104"/>
    </row>
    <row r="100" spans="3:25" ht="15" x14ac:dyDescent="0.25">
      <c r="C100" s="102"/>
      <c r="M100" s="104"/>
      <c r="N100" s="104"/>
      <c r="O100" s="104"/>
      <c r="P100" s="104"/>
      <c r="Q100" s="104"/>
      <c r="R100" s="104"/>
      <c r="S100" s="106">
        <v>430</v>
      </c>
      <c r="U100" s="104"/>
      <c r="V100" s="104"/>
      <c r="W100" s="105"/>
      <c r="X100" s="104"/>
      <c r="Y100" s="104"/>
    </row>
    <row r="101" spans="3:25" ht="15" x14ac:dyDescent="0.25">
      <c r="C101" s="102"/>
      <c r="M101" s="104"/>
      <c r="N101" s="104"/>
      <c r="O101" s="104"/>
      <c r="P101" s="104"/>
      <c r="Q101" s="104"/>
      <c r="R101" s="104"/>
      <c r="S101" s="106">
        <v>431</v>
      </c>
      <c r="U101" s="104"/>
      <c r="V101" s="104"/>
      <c r="W101" s="105"/>
      <c r="X101" s="104"/>
      <c r="Y101" s="104"/>
    </row>
    <row r="102" spans="3:25" ht="15" x14ac:dyDescent="0.25">
      <c r="C102" s="102"/>
      <c r="M102" s="104"/>
      <c r="N102" s="104"/>
      <c r="O102" s="104"/>
      <c r="P102" s="104"/>
      <c r="Q102" s="104"/>
      <c r="R102" s="104"/>
      <c r="S102" s="106">
        <v>432</v>
      </c>
      <c r="U102" s="104"/>
      <c r="V102" s="104"/>
      <c r="W102" s="105"/>
      <c r="X102" s="104"/>
      <c r="Y102" s="104"/>
    </row>
    <row r="103" spans="3:25" ht="15" x14ac:dyDescent="0.25">
      <c r="C103" s="102"/>
      <c r="M103" s="104"/>
      <c r="N103" s="104"/>
      <c r="O103" s="104"/>
      <c r="P103" s="104"/>
      <c r="Q103" s="104"/>
      <c r="R103" s="104"/>
      <c r="S103" s="106">
        <v>433</v>
      </c>
      <c r="U103" s="104"/>
      <c r="V103" s="104"/>
      <c r="W103" s="105"/>
      <c r="X103" s="104"/>
      <c r="Y103" s="104"/>
    </row>
    <row r="104" spans="3:25" ht="15" x14ac:dyDescent="0.25">
      <c r="C104" s="102"/>
      <c r="M104" s="104"/>
      <c r="N104" s="104"/>
      <c r="O104" s="104"/>
      <c r="P104" s="104"/>
      <c r="Q104" s="104"/>
      <c r="R104" s="104"/>
      <c r="S104" s="106">
        <v>434</v>
      </c>
      <c r="U104" s="104"/>
      <c r="V104" s="104"/>
      <c r="W104" s="105"/>
      <c r="X104" s="104"/>
      <c r="Y104" s="104"/>
    </row>
    <row r="105" spans="3:25" ht="15" x14ac:dyDescent="0.25">
      <c r="C105" s="102"/>
      <c r="M105" s="104"/>
      <c r="N105" s="104"/>
      <c r="O105" s="104"/>
      <c r="P105" s="104"/>
      <c r="Q105" s="104"/>
      <c r="R105" s="104"/>
      <c r="S105" s="106">
        <v>435</v>
      </c>
      <c r="U105" s="104"/>
      <c r="V105" s="104"/>
      <c r="W105" s="105"/>
      <c r="X105" s="104"/>
      <c r="Y105" s="104"/>
    </row>
    <row r="106" spans="3:25" ht="15" x14ac:dyDescent="0.25">
      <c r="C106" s="102"/>
      <c r="M106" s="104"/>
      <c r="N106" s="104"/>
      <c r="O106" s="104"/>
      <c r="P106" s="104"/>
      <c r="Q106" s="104"/>
      <c r="R106" s="104"/>
      <c r="S106" s="106">
        <v>436</v>
      </c>
      <c r="U106" s="104"/>
      <c r="V106" s="104"/>
      <c r="W106" s="105"/>
      <c r="X106" s="104"/>
      <c r="Y106" s="104"/>
    </row>
    <row r="107" spans="3:25" ht="15" x14ac:dyDescent="0.25">
      <c r="C107" s="102"/>
      <c r="M107" s="104"/>
      <c r="N107" s="104"/>
      <c r="O107" s="104"/>
      <c r="P107" s="104"/>
      <c r="Q107" s="104"/>
      <c r="R107" s="104"/>
      <c r="S107" s="106">
        <v>437</v>
      </c>
      <c r="U107" s="104"/>
      <c r="V107" s="104"/>
      <c r="W107" s="105"/>
      <c r="X107" s="104"/>
      <c r="Y107" s="104"/>
    </row>
    <row r="108" spans="3:25" ht="15" x14ac:dyDescent="0.25">
      <c r="C108" s="102"/>
      <c r="M108" s="104"/>
      <c r="N108" s="104"/>
      <c r="O108" s="104"/>
      <c r="P108" s="104"/>
      <c r="Q108" s="104"/>
      <c r="R108" s="104"/>
      <c r="S108" s="106">
        <v>438</v>
      </c>
      <c r="U108" s="104"/>
      <c r="V108" s="104"/>
      <c r="W108" s="105"/>
      <c r="X108" s="104"/>
      <c r="Y108" s="104"/>
    </row>
    <row r="109" spans="3:25" ht="15" x14ac:dyDescent="0.25">
      <c r="C109" s="102"/>
      <c r="M109" s="104"/>
      <c r="N109" s="104"/>
      <c r="O109" s="104"/>
      <c r="P109" s="104"/>
      <c r="Q109" s="104"/>
      <c r="R109" s="104"/>
      <c r="S109" s="106">
        <v>439</v>
      </c>
      <c r="U109" s="104"/>
      <c r="V109" s="104"/>
      <c r="W109" s="105"/>
      <c r="X109" s="104"/>
      <c r="Y109" s="104"/>
    </row>
    <row r="110" spans="3:25" ht="15" x14ac:dyDescent="0.25">
      <c r="C110" s="102"/>
      <c r="M110" s="104"/>
      <c r="N110" s="104"/>
      <c r="O110" s="104"/>
      <c r="P110" s="104"/>
      <c r="Q110" s="104"/>
      <c r="R110" s="104"/>
      <c r="S110" s="106">
        <v>440</v>
      </c>
      <c r="U110" s="104"/>
      <c r="V110" s="104"/>
      <c r="W110" s="105"/>
      <c r="X110" s="104"/>
      <c r="Y110" s="104"/>
    </row>
    <row r="111" spans="3:25" ht="15" x14ac:dyDescent="0.25">
      <c r="C111" s="102"/>
      <c r="M111" s="104"/>
      <c r="N111" s="104"/>
      <c r="O111" s="104"/>
      <c r="P111" s="104"/>
      <c r="Q111" s="104"/>
      <c r="R111" s="104"/>
      <c r="S111" s="106">
        <v>441</v>
      </c>
      <c r="U111" s="104"/>
      <c r="V111" s="104"/>
      <c r="W111" s="105"/>
      <c r="X111" s="104"/>
      <c r="Y111" s="104"/>
    </row>
    <row r="112" spans="3:25" ht="15" x14ac:dyDescent="0.25">
      <c r="C112" s="102"/>
      <c r="M112" s="104"/>
      <c r="N112" s="104"/>
      <c r="O112" s="104"/>
      <c r="P112" s="104"/>
      <c r="Q112" s="104"/>
      <c r="R112" s="104"/>
      <c r="S112" s="106">
        <v>442</v>
      </c>
      <c r="U112" s="104"/>
      <c r="V112" s="104"/>
      <c r="W112" s="105"/>
      <c r="X112" s="104"/>
      <c r="Y112" s="104"/>
    </row>
    <row r="113" spans="3:25" ht="15" x14ac:dyDescent="0.25">
      <c r="C113" s="102"/>
      <c r="M113" s="104"/>
      <c r="N113" s="104"/>
      <c r="O113" s="104"/>
      <c r="P113" s="104"/>
      <c r="Q113" s="104"/>
      <c r="R113" s="104"/>
      <c r="S113" s="106">
        <v>443</v>
      </c>
      <c r="U113" s="104"/>
      <c r="V113" s="104"/>
      <c r="W113" s="105"/>
      <c r="X113" s="104"/>
      <c r="Y113" s="104"/>
    </row>
    <row r="114" spans="3:25" ht="15" x14ac:dyDescent="0.25">
      <c r="C114" s="102"/>
      <c r="M114" s="104"/>
      <c r="N114" s="104"/>
      <c r="O114" s="104"/>
      <c r="P114" s="104"/>
      <c r="Q114" s="104"/>
      <c r="R114" s="104"/>
      <c r="S114" s="106">
        <v>444</v>
      </c>
      <c r="U114" s="104"/>
      <c r="V114" s="104"/>
      <c r="W114" s="105"/>
      <c r="X114" s="104"/>
      <c r="Y114" s="104"/>
    </row>
    <row r="115" spans="3:25" ht="15" x14ac:dyDescent="0.25">
      <c r="C115" s="102"/>
      <c r="M115" s="104"/>
      <c r="N115" s="104"/>
      <c r="O115" s="104"/>
      <c r="P115" s="104"/>
      <c r="Q115" s="104"/>
      <c r="R115" s="104"/>
      <c r="S115" s="106">
        <v>445</v>
      </c>
      <c r="U115" s="104"/>
      <c r="V115" s="104"/>
      <c r="W115" s="105"/>
      <c r="X115" s="104"/>
      <c r="Y115" s="104"/>
    </row>
    <row r="116" spans="3:25" ht="15" x14ac:dyDescent="0.25">
      <c r="C116" s="102"/>
      <c r="M116" s="104"/>
      <c r="N116" s="104"/>
      <c r="O116" s="104"/>
      <c r="P116" s="104"/>
      <c r="Q116" s="104"/>
      <c r="R116" s="104"/>
      <c r="S116" s="106">
        <v>446</v>
      </c>
      <c r="U116" s="104"/>
      <c r="V116" s="104"/>
      <c r="W116" s="105"/>
      <c r="X116" s="104"/>
      <c r="Y116" s="104"/>
    </row>
    <row r="117" spans="3:25" ht="15" x14ac:dyDescent="0.25">
      <c r="C117" s="102"/>
      <c r="M117" s="104"/>
      <c r="N117" s="104"/>
      <c r="O117" s="104"/>
      <c r="P117" s="104"/>
      <c r="Q117" s="104"/>
      <c r="R117" s="104"/>
      <c r="S117" s="106">
        <v>447</v>
      </c>
      <c r="U117" s="104"/>
      <c r="V117" s="104"/>
      <c r="W117" s="105"/>
      <c r="X117" s="104"/>
      <c r="Y117" s="104"/>
    </row>
    <row r="118" spans="3:25" ht="15" x14ac:dyDescent="0.25">
      <c r="C118" s="102"/>
      <c r="M118" s="104"/>
      <c r="N118" s="104"/>
      <c r="O118" s="104"/>
      <c r="P118" s="104"/>
      <c r="Q118" s="104"/>
      <c r="R118" s="104"/>
      <c r="S118" s="106">
        <v>448</v>
      </c>
      <c r="U118" s="104"/>
      <c r="V118" s="104"/>
      <c r="W118" s="105"/>
      <c r="X118" s="104"/>
      <c r="Y118" s="104"/>
    </row>
    <row r="119" spans="3:25" ht="15" x14ac:dyDescent="0.25">
      <c r="C119" s="102"/>
      <c r="M119" s="104"/>
      <c r="N119" s="104"/>
      <c r="O119" s="104"/>
      <c r="P119" s="104"/>
      <c r="Q119" s="104"/>
      <c r="R119" s="104"/>
      <c r="S119" s="106">
        <v>449</v>
      </c>
      <c r="U119" s="104"/>
      <c r="V119" s="104"/>
      <c r="W119" s="105"/>
      <c r="X119" s="104"/>
      <c r="Y119" s="104"/>
    </row>
    <row r="120" spans="3:25" ht="15" x14ac:dyDescent="0.25">
      <c r="C120" s="102"/>
      <c r="M120" s="104"/>
      <c r="N120" s="104"/>
      <c r="O120" s="104"/>
      <c r="P120" s="104"/>
      <c r="Q120" s="104"/>
      <c r="R120" s="104"/>
      <c r="S120" s="106">
        <v>450</v>
      </c>
      <c r="U120" s="104"/>
      <c r="V120" s="104"/>
      <c r="W120" s="105"/>
      <c r="X120" s="104"/>
      <c r="Y120" s="104"/>
    </row>
    <row r="121" spans="3:25" ht="15" x14ac:dyDescent="0.25">
      <c r="C121" s="102"/>
      <c r="M121" s="104"/>
      <c r="N121" s="104"/>
      <c r="O121" s="104"/>
      <c r="P121" s="104"/>
      <c r="Q121" s="104"/>
      <c r="R121" s="104"/>
      <c r="S121" s="106">
        <v>451</v>
      </c>
      <c r="U121" s="104"/>
      <c r="V121" s="104"/>
      <c r="W121" s="105"/>
      <c r="X121" s="104"/>
      <c r="Y121" s="104"/>
    </row>
    <row r="122" spans="3:25" ht="15" x14ac:dyDescent="0.25">
      <c r="C122" s="102"/>
      <c r="M122" s="104"/>
      <c r="N122" s="104"/>
      <c r="O122" s="104"/>
      <c r="P122" s="104"/>
      <c r="Q122" s="104"/>
      <c r="R122" s="104"/>
      <c r="S122" s="106">
        <v>452</v>
      </c>
      <c r="U122" s="104"/>
      <c r="V122" s="104"/>
      <c r="W122" s="105"/>
      <c r="X122" s="104"/>
      <c r="Y122" s="104"/>
    </row>
    <row r="123" spans="3:25" ht="15" x14ac:dyDescent="0.25">
      <c r="C123" s="102"/>
      <c r="M123" s="104"/>
      <c r="N123" s="104"/>
      <c r="O123" s="104"/>
      <c r="P123" s="104"/>
      <c r="Q123" s="104"/>
      <c r="R123" s="104"/>
      <c r="S123" s="106">
        <v>453</v>
      </c>
      <c r="U123" s="104"/>
      <c r="V123" s="104"/>
      <c r="W123" s="105"/>
      <c r="X123" s="104"/>
      <c r="Y123" s="104"/>
    </row>
    <row r="124" spans="3:25" ht="15" x14ac:dyDescent="0.25">
      <c r="C124" s="102"/>
      <c r="M124" s="104"/>
      <c r="N124" s="104"/>
      <c r="O124" s="104"/>
      <c r="P124" s="104"/>
      <c r="Q124" s="104"/>
      <c r="R124" s="104"/>
      <c r="S124" s="106">
        <v>454</v>
      </c>
      <c r="U124" s="104"/>
      <c r="V124" s="104"/>
      <c r="W124" s="105"/>
      <c r="X124" s="104"/>
      <c r="Y124" s="104"/>
    </row>
    <row r="125" spans="3:25" ht="15" x14ac:dyDescent="0.25">
      <c r="C125" s="102"/>
      <c r="M125" s="104"/>
      <c r="N125" s="104"/>
      <c r="O125" s="104"/>
      <c r="P125" s="104"/>
      <c r="Q125" s="104"/>
      <c r="R125" s="104"/>
      <c r="S125" s="106">
        <v>455</v>
      </c>
      <c r="U125" s="104"/>
      <c r="V125" s="104"/>
      <c r="W125" s="105"/>
      <c r="X125" s="104"/>
      <c r="Y125" s="104"/>
    </row>
    <row r="126" spans="3:25" ht="15" x14ac:dyDescent="0.25">
      <c r="C126" s="102"/>
      <c r="M126" s="104"/>
      <c r="N126" s="104"/>
      <c r="O126" s="104"/>
      <c r="P126" s="104"/>
      <c r="Q126" s="104"/>
      <c r="R126" s="104"/>
      <c r="S126" s="106">
        <v>456</v>
      </c>
      <c r="U126" s="104"/>
      <c r="V126" s="104"/>
      <c r="W126" s="105"/>
      <c r="X126" s="104"/>
      <c r="Y126" s="104"/>
    </row>
    <row r="127" spans="3:25" ht="15" x14ac:dyDescent="0.25">
      <c r="C127" s="102"/>
      <c r="M127" s="104"/>
      <c r="N127" s="104"/>
      <c r="O127" s="104"/>
      <c r="P127" s="104"/>
      <c r="Q127" s="104"/>
      <c r="R127" s="104"/>
      <c r="S127" s="106">
        <v>457</v>
      </c>
      <c r="U127" s="104"/>
      <c r="V127" s="104"/>
      <c r="W127" s="105"/>
      <c r="X127" s="104"/>
      <c r="Y127" s="104"/>
    </row>
    <row r="128" spans="3:25" ht="15" x14ac:dyDescent="0.25">
      <c r="C128" s="102"/>
      <c r="M128" s="104"/>
      <c r="N128" s="104"/>
      <c r="O128" s="104"/>
      <c r="P128" s="104"/>
      <c r="Q128" s="104"/>
      <c r="R128" s="104"/>
      <c r="S128" s="106">
        <v>458</v>
      </c>
      <c r="U128" s="104"/>
      <c r="V128" s="104"/>
      <c r="W128" s="105"/>
      <c r="X128" s="104"/>
      <c r="Y128" s="104"/>
    </row>
    <row r="129" spans="3:25" ht="15" x14ac:dyDescent="0.25">
      <c r="C129" s="102"/>
      <c r="M129" s="104"/>
      <c r="N129" s="104"/>
      <c r="O129" s="104"/>
      <c r="P129" s="104"/>
      <c r="Q129" s="104"/>
      <c r="R129" s="104"/>
      <c r="S129" s="106">
        <v>459</v>
      </c>
      <c r="U129" s="104"/>
      <c r="V129" s="104"/>
      <c r="W129" s="105"/>
      <c r="X129" s="104"/>
      <c r="Y129" s="104"/>
    </row>
    <row r="130" spans="3:25" ht="15" x14ac:dyDescent="0.25">
      <c r="C130" s="102"/>
      <c r="M130" s="104"/>
      <c r="N130" s="104"/>
      <c r="O130" s="104"/>
      <c r="P130" s="104"/>
      <c r="Q130" s="104"/>
      <c r="R130" s="104"/>
      <c r="S130" s="106">
        <v>460</v>
      </c>
      <c r="U130" s="104"/>
      <c r="V130" s="104"/>
      <c r="W130" s="105"/>
      <c r="X130" s="104"/>
      <c r="Y130" s="104"/>
    </row>
    <row r="131" spans="3:25" ht="15" x14ac:dyDescent="0.25">
      <c r="C131" s="102"/>
      <c r="M131" s="104"/>
      <c r="N131" s="104"/>
      <c r="O131" s="104"/>
      <c r="P131" s="104"/>
      <c r="Q131" s="104"/>
      <c r="R131" s="104"/>
      <c r="S131" s="106">
        <v>461</v>
      </c>
      <c r="U131" s="104"/>
      <c r="V131" s="104"/>
      <c r="W131" s="105"/>
      <c r="X131" s="104"/>
      <c r="Y131" s="104"/>
    </row>
    <row r="132" spans="3:25" ht="15" x14ac:dyDescent="0.25">
      <c r="C132" s="102"/>
      <c r="M132" s="104"/>
      <c r="N132" s="104"/>
      <c r="O132" s="104"/>
      <c r="P132" s="104"/>
      <c r="Q132" s="104"/>
      <c r="R132" s="104"/>
      <c r="S132" s="106">
        <v>462</v>
      </c>
      <c r="U132" s="104"/>
      <c r="V132" s="104"/>
      <c r="W132" s="105"/>
      <c r="X132" s="104"/>
      <c r="Y132" s="104"/>
    </row>
    <row r="133" spans="3:25" ht="15" x14ac:dyDescent="0.25">
      <c r="C133" s="102"/>
      <c r="M133" s="104"/>
      <c r="N133" s="104"/>
      <c r="O133" s="104"/>
      <c r="P133" s="104"/>
      <c r="Q133" s="104"/>
      <c r="R133" s="104"/>
      <c r="S133" s="106">
        <v>463</v>
      </c>
      <c r="U133" s="104"/>
      <c r="V133" s="104"/>
      <c r="W133" s="105"/>
      <c r="X133" s="104"/>
      <c r="Y133" s="104"/>
    </row>
    <row r="134" spans="3:25" ht="15" x14ac:dyDescent="0.25">
      <c r="C134" s="102"/>
      <c r="M134" s="104"/>
      <c r="N134" s="104"/>
      <c r="O134" s="104"/>
      <c r="P134" s="104"/>
      <c r="Q134" s="104"/>
      <c r="R134" s="104"/>
      <c r="S134" s="106">
        <v>464</v>
      </c>
      <c r="U134" s="104"/>
      <c r="V134" s="104"/>
      <c r="W134" s="105"/>
      <c r="X134" s="104"/>
      <c r="Y134" s="104"/>
    </row>
    <row r="135" spans="3:25" ht="15" x14ac:dyDescent="0.25">
      <c r="C135" s="102"/>
      <c r="M135" s="104"/>
      <c r="N135" s="104"/>
      <c r="O135" s="104"/>
      <c r="P135" s="104"/>
      <c r="Q135" s="104"/>
      <c r="R135" s="104"/>
      <c r="S135" s="106">
        <v>465</v>
      </c>
      <c r="U135" s="104"/>
      <c r="V135" s="104"/>
      <c r="W135" s="105"/>
      <c r="X135" s="104"/>
      <c r="Y135" s="104"/>
    </row>
    <row r="136" spans="3:25" ht="15" x14ac:dyDescent="0.25">
      <c r="C136" s="102"/>
      <c r="M136" s="104"/>
      <c r="N136" s="104"/>
      <c r="O136" s="104"/>
      <c r="P136" s="104"/>
      <c r="Q136" s="104"/>
      <c r="R136" s="104"/>
      <c r="S136" s="106">
        <v>466</v>
      </c>
      <c r="U136" s="104"/>
      <c r="V136" s="104"/>
      <c r="W136" s="105"/>
      <c r="X136" s="104"/>
      <c r="Y136" s="104"/>
    </row>
    <row r="137" spans="3:25" ht="15" x14ac:dyDescent="0.25">
      <c r="C137" s="102"/>
      <c r="M137" s="104"/>
      <c r="N137" s="104"/>
      <c r="O137" s="104"/>
      <c r="P137" s="104"/>
      <c r="Q137" s="104"/>
      <c r="R137" s="104"/>
      <c r="S137" s="106">
        <v>467</v>
      </c>
      <c r="U137" s="104"/>
      <c r="V137" s="104"/>
      <c r="W137" s="105"/>
      <c r="X137" s="104"/>
      <c r="Y137" s="104"/>
    </row>
    <row r="138" spans="3:25" ht="15" x14ac:dyDescent="0.25">
      <c r="C138" s="102"/>
      <c r="M138" s="104"/>
      <c r="N138" s="104"/>
      <c r="O138" s="104"/>
      <c r="P138" s="104"/>
      <c r="Q138" s="104"/>
      <c r="R138" s="104"/>
      <c r="S138" s="106">
        <v>468</v>
      </c>
      <c r="U138" s="104"/>
      <c r="V138" s="104"/>
      <c r="W138" s="105"/>
      <c r="X138" s="104"/>
      <c r="Y138" s="104"/>
    </row>
    <row r="139" spans="3:25" ht="15" x14ac:dyDescent="0.25">
      <c r="C139" s="102"/>
      <c r="M139" s="104"/>
      <c r="N139" s="104"/>
      <c r="O139" s="104"/>
      <c r="P139" s="104"/>
      <c r="Q139" s="104"/>
      <c r="R139" s="104"/>
      <c r="S139" s="106">
        <v>469</v>
      </c>
      <c r="U139" s="104"/>
      <c r="V139" s="104"/>
      <c r="W139" s="105"/>
      <c r="X139" s="104"/>
      <c r="Y139" s="104"/>
    </row>
    <row r="140" spans="3:25" ht="15" x14ac:dyDescent="0.25">
      <c r="C140" s="102"/>
      <c r="M140" s="104"/>
      <c r="N140" s="104"/>
      <c r="O140" s="104"/>
      <c r="P140" s="104"/>
      <c r="Q140" s="104"/>
      <c r="R140" s="104"/>
      <c r="S140" s="106">
        <v>470</v>
      </c>
      <c r="U140" s="104"/>
      <c r="V140" s="104"/>
      <c r="W140" s="105"/>
      <c r="X140" s="104"/>
      <c r="Y140" s="104"/>
    </row>
    <row r="141" spans="3:25" ht="15" x14ac:dyDescent="0.25">
      <c r="C141" s="102"/>
      <c r="M141" s="104"/>
      <c r="N141" s="104"/>
      <c r="O141" s="104"/>
      <c r="P141" s="104"/>
      <c r="Q141" s="104"/>
      <c r="R141" s="104"/>
      <c r="S141" s="106">
        <v>471</v>
      </c>
      <c r="U141" s="104"/>
      <c r="V141" s="104"/>
      <c r="W141" s="105"/>
      <c r="X141" s="104"/>
      <c r="Y141" s="104"/>
    </row>
    <row r="142" spans="3:25" ht="15" x14ac:dyDescent="0.25">
      <c r="C142" s="102"/>
      <c r="M142" s="104"/>
      <c r="N142" s="104"/>
      <c r="O142" s="104"/>
      <c r="P142" s="104"/>
      <c r="Q142" s="104"/>
      <c r="R142" s="104"/>
      <c r="S142" s="106">
        <v>472</v>
      </c>
      <c r="U142" s="104"/>
      <c r="V142" s="104"/>
      <c r="W142" s="105"/>
      <c r="X142" s="104"/>
      <c r="Y142" s="104"/>
    </row>
    <row r="143" spans="3:25" ht="15" x14ac:dyDescent="0.25">
      <c r="C143" s="102"/>
      <c r="M143" s="104"/>
      <c r="N143" s="104"/>
      <c r="O143" s="104"/>
      <c r="P143" s="104"/>
      <c r="Q143" s="104"/>
      <c r="R143" s="104"/>
      <c r="S143" s="106">
        <v>473</v>
      </c>
      <c r="U143" s="104"/>
      <c r="V143" s="104"/>
      <c r="W143" s="105"/>
      <c r="X143" s="104"/>
      <c r="Y143" s="104"/>
    </row>
    <row r="144" spans="3:25" ht="15" x14ac:dyDescent="0.25">
      <c r="C144" s="102"/>
      <c r="M144" s="104"/>
      <c r="N144" s="104"/>
      <c r="O144" s="104"/>
      <c r="P144" s="104"/>
      <c r="Q144" s="104"/>
      <c r="R144" s="104"/>
      <c r="S144" s="106">
        <v>474</v>
      </c>
      <c r="U144" s="104"/>
      <c r="V144" s="104"/>
      <c r="W144" s="105"/>
      <c r="X144" s="104"/>
      <c r="Y144" s="104"/>
    </row>
    <row r="145" spans="3:25" ht="15" x14ac:dyDescent="0.25">
      <c r="C145" s="102"/>
      <c r="M145" s="104"/>
      <c r="N145" s="104"/>
      <c r="O145" s="104"/>
      <c r="P145" s="104"/>
      <c r="Q145" s="104"/>
      <c r="R145" s="104"/>
      <c r="S145" s="106">
        <v>475</v>
      </c>
      <c r="U145" s="104"/>
      <c r="V145" s="104"/>
      <c r="W145" s="105"/>
      <c r="X145" s="104"/>
      <c r="Y145" s="104"/>
    </row>
    <row r="146" spans="3:25" ht="15" x14ac:dyDescent="0.25">
      <c r="C146" s="102"/>
      <c r="M146" s="104"/>
      <c r="N146" s="104"/>
      <c r="O146" s="104"/>
      <c r="P146" s="104"/>
      <c r="Q146" s="104"/>
      <c r="R146" s="104"/>
      <c r="S146" s="106">
        <v>476</v>
      </c>
      <c r="U146" s="104"/>
      <c r="V146" s="104"/>
      <c r="W146" s="105"/>
      <c r="X146" s="104"/>
      <c r="Y146" s="104"/>
    </row>
    <row r="147" spans="3:25" ht="15" x14ac:dyDescent="0.25">
      <c r="C147" s="102"/>
      <c r="M147" s="104"/>
      <c r="N147" s="104"/>
      <c r="O147" s="104"/>
      <c r="P147" s="104"/>
      <c r="Q147" s="104"/>
      <c r="R147" s="104"/>
      <c r="S147" s="106">
        <v>477</v>
      </c>
      <c r="U147" s="104"/>
      <c r="V147" s="104"/>
      <c r="W147" s="105"/>
      <c r="X147" s="104"/>
      <c r="Y147" s="104"/>
    </row>
    <row r="148" spans="3:25" ht="15" x14ac:dyDescent="0.25">
      <c r="C148" s="102"/>
      <c r="M148" s="104"/>
      <c r="N148" s="104"/>
      <c r="O148" s="104"/>
      <c r="P148" s="104"/>
      <c r="Q148" s="104"/>
      <c r="R148" s="104"/>
      <c r="S148" s="106">
        <v>478</v>
      </c>
      <c r="U148" s="104"/>
      <c r="V148" s="104"/>
      <c r="W148" s="105"/>
      <c r="X148" s="104"/>
      <c r="Y148" s="104"/>
    </row>
    <row r="149" spans="3:25" ht="15" x14ac:dyDescent="0.25">
      <c r="C149" s="102"/>
      <c r="M149" s="104"/>
      <c r="N149" s="104"/>
      <c r="O149" s="104"/>
      <c r="P149" s="104"/>
      <c r="Q149" s="104"/>
      <c r="R149" s="104"/>
      <c r="S149" s="106">
        <v>479</v>
      </c>
      <c r="U149" s="104"/>
      <c r="V149" s="104"/>
      <c r="W149" s="105"/>
      <c r="X149" s="104"/>
      <c r="Y149" s="104"/>
    </row>
    <row r="150" spans="3:25" ht="15" x14ac:dyDescent="0.25">
      <c r="C150" s="102"/>
      <c r="M150" s="104"/>
      <c r="N150" s="104"/>
      <c r="O150" s="104"/>
      <c r="P150" s="104"/>
      <c r="Q150" s="104"/>
      <c r="R150" s="104"/>
      <c r="S150" s="106">
        <v>480</v>
      </c>
      <c r="U150" s="104"/>
      <c r="V150" s="104"/>
      <c r="W150" s="105"/>
      <c r="X150" s="104"/>
      <c r="Y150" s="104"/>
    </row>
    <row r="151" spans="3:25" ht="15" x14ac:dyDescent="0.25">
      <c r="C151" s="102"/>
      <c r="M151" s="104"/>
      <c r="N151" s="104"/>
      <c r="O151" s="104"/>
      <c r="P151" s="104"/>
      <c r="Q151" s="104"/>
      <c r="R151" s="104"/>
      <c r="S151" s="106">
        <v>481</v>
      </c>
      <c r="U151" s="104"/>
      <c r="V151" s="104"/>
      <c r="W151" s="105"/>
      <c r="X151" s="104"/>
      <c r="Y151" s="104"/>
    </row>
    <row r="152" spans="3:25" ht="15" x14ac:dyDescent="0.25">
      <c r="C152" s="102"/>
      <c r="M152" s="104"/>
      <c r="N152" s="104"/>
      <c r="O152" s="104"/>
      <c r="P152" s="104"/>
      <c r="Q152" s="104"/>
      <c r="R152" s="104"/>
      <c r="S152" s="106">
        <v>482</v>
      </c>
      <c r="U152" s="104"/>
      <c r="V152" s="104"/>
      <c r="W152" s="105"/>
      <c r="X152" s="104"/>
      <c r="Y152" s="104"/>
    </row>
    <row r="153" spans="3:25" ht="15" x14ac:dyDescent="0.25">
      <c r="C153" s="102"/>
      <c r="M153" s="104"/>
      <c r="N153" s="104"/>
      <c r="O153" s="104"/>
      <c r="P153" s="104"/>
      <c r="Q153" s="104"/>
      <c r="R153" s="104"/>
      <c r="S153" s="106">
        <v>483</v>
      </c>
      <c r="U153" s="104"/>
      <c r="V153" s="104"/>
      <c r="W153" s="105"/>
      <c r="X153" s="104"/>
      <c r="Y153" s="104"/>
    </row>
    <row r="154" spans="3:25" ht="15" x14ac:dyDescent="0.25">
      <c r="C154" s="102"/>
      <c r="M154" s="104"/>
      <c r="N154" s="104"/>
      <c r="O154" s="104"/>
      <c r="P154" s="104"/>
      <c r="Q154" s="104"/>
      <c r="R154" s="104"/>
      <c r="S154" s="106">
        <v>484</v>
      </c>
      <c r="U154" s="104"/>
      <c r="V154" s="104"/>
      <c r="W154" s="105"/>
      <c r="X154" s="104"/>
      <c r="Y154" s="104"/>
    </row>
    <row r="155" spans="3:25" ht="15" x14ac:dyDescent="0.25">
      <c r="C155" s="102"/>
      <c r="M155" s="104"/>
      <c r="N155" s="104"/>
      <c r="O155" s="104"/>
      <c r="P155" s="104"/>
      <c r="Q155" s="104"/>
      <c r="R155" s="104"/>
      <c r="S155" s="106">
        <v>485</v>
      </c>
      <c r="U155" s="104"/>
      <c r="V155" s="104"/>
      <c r="W155" s="105"/>
      <c r="X155" s="104"/>
      <c r="Y155" s="104"/>
    </row>
    <row r="156" spans="3:25" ht="15" x14ac:dyDescent="0.25">
      <c r="C156" s="102"/>
      <c r="M156" s="104"/>
      <c r="N156" s="104"/>
      <c r="O156" s="104"/>
      <c r="P156" s="104"/>
      <c r="Q156" s="104"/>
      <c r="R156" s="104"/>
      <c r="S156" s="106">
        <v>486</v>
      </c>
      <c r="U156" s="104"/>
      <c r="V156" s="104"/>
      <c r="W156" s="105"/>
      <c r="X156" s="104"/>
      <c r="Y156" s="104"/>
    </row>
    <row r="157" spans="3:25" ht="15" x14ac:dyDescent="0.25">
      <c r="C157" s="102"/>
      <c r="M157" s="104"/>
      <c r="N157" s="104"/>
      <c r="O157" s="104"/>
      <c r="P157" s="104"/>
      <c r="Q157" s="104"/>
      <c r="R157" s="104"/>
      <c r="S157" s="106">
        <v>487</v>
      </c>
      <c r="U157" s="104"/>
      <c r="V157" s="104"/>
      <c r="W157" s="105"/>
      <c r="X157" s="104"/>
      <c r="Y157" s="104"/>
    </row>
    <row r="158" spans="3:25" ht="15" x14ac:dyDescent="0.25">
      <c r="C158" s="102"/>
      <c r="M158" s="104"/>
      <c r="N158" s="104"/>
      <c r="O158" s="104"/>
      <c r="P158" s="104"/>
      <c r="Q158" s="104"/>
      <c r="R158" s="104"/>
      <c r="S158" s="106">
        <v>488</v>
      </c>
      <c r="U158" s="104"/>
      <c r="V158" s="104"/>
      <c r="W158" s="105"/>
      <c r="X158" s="104"/>
      <c r="Y158" s="104"/>
    </row>
    <row r="159" spans="3:25" ht="15" x14ac:dyDescent="0.25">
      <c r="C159" s="102"/>
      <c r="M159" s="104"/>
      <c r="N159" s="104"/>
      <c r="O159" s="104"/>
      <c r="P159" s="104"/>
      <c r="Q159" s="104"/>
      <c r="R159" s="104"/>
      <c r="S159" s="106">
        <v>489</v>
      </c>
      <c r="U159" s="104"/>
      <c r="V159" s="104"/>
      <c r="W159" s="105"/>
      <c r="X159" s="104"/>
      <c r="Y159" s="104"/>
    </row>
    <row r="160" spans="3:25" ht="15" x14ac:dyDescent="0.25">
      <c r="C160" s="102"/>
      <c r="M160" s="104"/>
      <c r="N160" s="104"/>
      <c r="O160" s="104"/>
      <c r="P160" s="104"/>
      <c r="Q160" s="104"/>
      <c r="R160" s="104"/>
      <c r="S160" s="106">
        <v>490</v>
      </c>
      <c r="U160" s="104"/>
      <c r="V160" s="104"/>
      <c r="W160" s="105"/>
      <c r="X160" s="104"/>
      <c r="Y160" s="104"/>
    </row>
    <row r="161" spans="3:25" ht="15" x14ac:dyDescent="0.25">
      <c r="C161" s="102"/>
      <c r="M161" s="104"/>
      <c r="N161" s="104"/>
      <c r="O161" s="104"/>
      <c r="P161" s="104"/>
      <c r="Q161" s="104"/>
      <c r="R161" s="104"/>
      <c r="S161" s="106">
        <v>491</v>
      </c>
      <c r="U161" s="104"/>
      <c r="V161" s="104"/>
      <c r="W161" s="105"/>
      <c r="X161" s="104"/>
      <c r="Y161" s="104"/>
    </row>
    <row r="162" spans="3:25" ht="15" x14ac:dyDescent="0.25">
      <c r="C162" s="102"/>
      <c r="M162" s="104"/>
      <c r="N162" s="104"/>
      <c r="O162" s="104"/>
      <c r="P162" s="104"/>
      <c r="Q162" s="104"/>
      <c r="R162" s="104"/>
      <c r="S162" s="106">
        <v>492</v>
      </c>
      <c r="U162" s="104"/>
      <c r="V162" s="104"/>
      <c r="W162" s="105"/>
      <c r="X162" s="104"/>
      <c r="Y162" s="104"/>
    </row>
    <row r="163" spans="3:25" ht="15" x14ac:dyDescent="0.25">
      <c r="C163" s="102"/>
      <c r="M163" s="104"/>
      <c r="N163" s="104"/>
      <c r="O163" s="104"/>
      <c r="P163" s="104"/>
      <c r="Q163" s="104"/>
      <c r="R163" s="104"/>
      <c r="S163" s="106">
        <v>493</v>
      </c>
      <c r="U163" s="104"/>
      <c r="V163" s="104"/>
      <c r="W163" s="105"/>
      <c r="X163" s="104"/>
      <c r="Y163" s="104"/>
    </row>
    <row r="164" spans="3:25" ht="15" x14ac:dyDescent="0.25">
      <c r="C164" s="102"/>
      <c r="M164" s="104"/>
      <c r="N164" s="104"/>
      <c r="O164" s="104"/>
      <c r="P164" s="104"/>
      <c r="Q164" s="104"/>
      <c r="R164" s="104"/>
      <c r="S164" s="106">
        <v>494</v>
      </c>
      <c r="U164" s="104"/>
      <c r="V164" s="104"/>
      <c r="W164" s="105"/>
      <c r="X164" s="104"/>
      <c r="Y164" s="104"/>
    </row>
    <row r="165" spans="3:25" ht="15" x14ac:dyDescent="0.25">
      <c r="C165" s="102"/>
      <c r="M165" s="104"/>
      <c r="N165" s="104"/>
      <c r="O165" s="104"/>
      <c r="P165" s="104"/>
      <c r="Q165" s="104"/>
      <c r="R165" s="104"/>
      <c r="S165" s="106">
        <v>495</v>
      </c>
      <c r="U165" s="104"/>
      <c r="V165" s="104"/>
      <c r="W165" s="105"/>
      <c r="X165" s="104"/>
      <c r="Y165" s="104"/>
    </row>
    <row r="166" spans="3:25" ht="15" x14ac:dyDescent="0.25">
      <c r="C166" s="102"/>
      <c r="M166" s="104"/>
      <c r="N166" s="104"/>
      <c r="O166" s="104"/>
      <c r="P166" s="104"/>
      <c r="Q166" s="104"/>
      <c r="R166" s="104"/>
      <c r="S166" s="106">
        <v>496</v>
      </c>
      <c r="U166" s="104"/>
      <c r="V166" s="104"/>
      <c r="W166" s="105"/>
      <c r="X166" s="104"/>
      <c r="Y166" s="104"/>
    </row>
    <row r="167" spans="3:25" ht="15" x14ac:dyDescent="0.25">
      <c r="C167" s="102"/>
      <c r="M167" s="104"/>
      <c r="N167" s="104"/>
      <c r="O167" s="104"/>
      <c r="P167" s="104"/>
      <c r="Q167" s="104"/>
      <c r="R167" s="104"/>
      <c r="S167" s="106">
        <v>497</v>
      </c>
      <c r="U167" s="104"/>
      <c r="V167" s="104"/>
      <c r="W167" s="105"/>
      <c r="X167" s="104"/>
      <c r="Y167" s="104"/>
    </row>
    <row r="168" spans="3:25" ht="15" x14ac:dyDescent="0.25">
      <c r="C168" s="102"/>
      <c r="M168" s="104"/>
      <c r="N168" s="104"/>
      <c r="O168" s="104"/>
      <c r="P168" s="104"/>
      <c r="Q168" s="104"/>
      <c r="R168" s="104"/>
      <c r="S168" s="106">
        <v>498</v>
      </c>
      <c r="U168" s="104"/>
      <c r="V168" s="104"/>
      <c r="W168" s="105"/>
      <c r="X168" s="104"/>
      <c r="Y168" s="104"/>
    </row>
    <row r="169" spans="3:25" ht="15" x14ac:dyDescent="0.25">
      <c r="C169" s="102"/>
      <c r="M169" s="104"/>
      <c r="N169" s="104"/>
      <c r="O169" s="104"/>
      <c r="P169" s="104"/>
      <c r="Q169" s="104"/>
      <c r="R169" s="104"/>
      <c r="S169" s="106">
        <v>499</v>
      </c>
      <c r="U169" s="104"/>
      <c r="V169" s="104"/>
      <c r="W169" s="105"/>
      <c r="X169" s="104"/>
      <c r="Y169" s="104"/>
    </row>
    <row r="170" spans="3:25" ht="15" x14ac:dyDescent="0.25">
      <c r="C170" s="102"/>
      <c r="M170" s="104"/>
      <c r="N170" s="104"/>
      <c r="O170" s="104"/>
      <c r="P170" s="104"/>
      <c r="Q170" s="104"/>
      <c r="R170" s="104"/>
      <c r="S170" s="106">
        <v>500</v>
      </c>
      <c r="U170" s="104"/>
      <c r="V170" s="104"/>
      <c r="W170" s="105"/>
      <c r="X170" s="104"/>
      <c r="Y170" s="104"/>
    </row>
    <row r="171" spans="3:25" ht="15" x14ac:dyDescent="0.25">
      <c r="C171" s="102"/>
      <c r="M171" s="104"/>
      <c r="N171" s="104"/>
      <c r="O171" s="104"/>
      <c r="P171" s="104"/>
      <c r="Q171" s="104"/>
      <c r="R171" s="104"/>
      <c r="S171" s="106">
        <v>501</v>
      </c>
      <c r="U171" s="104"/>
      <c r="V171" s="104"/>
      <c r="W171" s="105"/>
      <c r="X171" s="104"/>
      <c r="Y171" s="104"/>
    </row>
    <row r="172" spans="3:25" ht="15" x14ac:dyDescent="0.25">
      <c r="C172" s="102"/>
      <c r="M172" s="104"/>
      <c r="N172" s="104"/>
      <c r="O172" s="104"/>
      <c r="P172" s="104"/>
      <c r="Q172" s="104"/>
      <c r="R172" s="104"/>
      <c r="S172" s="106">
        <v>502</v>
      </c>
      <c r="U172" s="104"/>
      <c r="V172" s="104"/>
      <c r="W172" s="105"/>
      <c r="X172" s="104"/>
      <c r="Y172" s="104"/>
    </row>
    <row r="173" spans="3:25" ht="15" x14ac:dyDescent="0.25">
      <c r="C173" s="102"/>
      <c r="M173" s="104"/>
      <c r="N173" s="104"/>
      <c r="O173" s="104"/>
      <c r="P173" s="104"/>
      <c r="Q173" s="104"/>
      <c r="R173" s="104"/>
      <c r="S173" s="106">
        <v>503</v>
      </c>
      <c r="U173" s="104"/>
      <c r="V173" s="104"/>
      <c r="W173" s="105"/>
      <c r="X173" s="104"/>
      <c r="Y173" s="104"/>
    </row>
    <row r="174" spans="3:25" ht="15" x14ac:dyDescent="0.25">
      <c r="C174" s="102"/>
      <c r="M174" s="104"/>
      <c r="N174" s="104"/>
      <c r="O174" s="104"/>
      <c r="P174" s="104"/>
      <c r="Q174" s="104"/>
      <c r="R174" s="104"/>
      <c r="S174" s="106">
        <v>504</v>
      </c>
      <c r="U174" s="104"/>
      <c r="V174" s="104"/>
      <c r="W174" s="105"/>
      <c r="X174" s="104"/>
      <c r="Y174" s="104"/>
    </row>
    <row r="175" spans="3:25" ht="15" x14ac:dyDescent="0.25">
      <c r="C175" s="102"/>
      <c r="M175" s="104"/>
      <c r="N175" s="104"/>
      <c r="O175" s="104"/>
      <c r="P175" s="104"/>
      <c r="Q175" s="104"/>
      <c r="R175" s="104"/>
      <c r="S175" s="106">
        <v>505</v>
      </c>
      <c r="U175" s="104"/>
      <c r="V175" s="104"/>
      <c r="W175" s="105"/>
      <c r="X175" s="104"/>
      <c r="Y175" s="104"/>
    </row>
    <row r="176" spans="3:25" ht="15" x14ac:dyDescent="0.25">
      <c r="C176" s="102"/>
      <c r="M176" s="104"/>
      <c r="N176" s="104"/>
      <c r="O176" s="104"/>
      <c r="P176" s="104"/>
      <c r="Q176" s="104"/>
      <c r="R176" s="104"/>
      <c r="S176" s="106">
        <v>506</v>
      </c>
      <c r="U176" s="104"/>
      <c r="V176" s="104"/>
      <c r="W176" s="105"/>
      <c r="X176" s="104"/>
      <c r="Y176" s="104"/>
    </row>
    <row r="177" spans="3:25" ht="15" x14ac:dyDescent="0.25">
      <c r="C177" s="102"/>
      <c r="M177" s="104"/>
      <c r="N177" s="104"/>
      <c r="O177" s="104"/>
      <c r="P177" s="104"/>
      <c r="Q177" s="104"/>
      <c r="R177" s="104"/>
      <c r="S177" s="106">
        <v>507</v>
      </c>
      <c r="U177" s="104"/>
      <c r="V177" s="104"/>
      <c r="W177" s="105"/>
      <c r="X177" s="104"/>
      <c r="Y177" s="104"/>
    </row>
    <row r="178" spans="3:25" ht="15" x14ac:dyDescent="0.25">
      <c r="C178" s="102"/>
      <c r="M178" s="104"/>
      <c r="N178" s="104"/>
      <c r="O178" s="104"/>
      <c r="P178" s="104"/>
      <c r="Q178" s="104"/>
      <c r="R178" s="104"/>
      <c r="S178" s="106">
        <v>508</v>
      </c>
      <c r="U178" s="104"/>
      <c r="V178" s="104"/>
      <c r="W178" s="105"/>
      <c r="X178" s="104"/>
      <c r="Y178" s="104"/>
    </row>
    <row r="179" spans="3:25" ht="15" x14ac:dyDescent="0.25">
      <c r="C179" s="102"/>
      <c r="M179" s="104"/>
      <c r="N179" s="104"/>
      <c r="O179" s="104"/>
      <c r="P179" s="104"/>
      <c r="Q179" s="104"/>
      <c r="R179" s="104"/>
      <c r="S179" s="106">
        <v>509</v>
      </c>
      <c r="U179" s="104"/>
      <c r="V179" s="104"/>
      <c r="W179" s="105"/>
      <c r="X179" s="104"/>
      <c r="Y179" s="104"/>
    </row>
    <row r="180" spans="3:25" ht="15" x14ac:dyDescent="0.25">
      <c r="C180" s="102"/>
      <c r="M180" s="104"/>
      <c r="N180" s="104"/>
      <c r="O180" s="104"/>
      <c r="P180" s="104"/>
      <c r="Q180" s="104"/>
      <c r="R180" s="104"/>
      <c r="S180" s="106">
        <v>510</v>
      </c>
      <c r="U180" s="104"/>
      <c r="V180" s="104"/>
      <c r="W180" s="105"/>
      <c r="X180" s="104"/>
      <c r="Y180" s="104"/>
    </row>
    <row r="181" spans="3:25" ht="15" x14ac:dyDescent="0.25">
      <c r="C181" s="102"/>
      <c r="M181" s="104"/>
      <c r="N181" s="104"/>
      <c r="O181" s="104"/>
      <c r="P181" s="104"/>
      <c r="Q181" s="104"/>
      <c r="R181" s="104"/>
      <c r="S181" s="106">
        <v>511</v>
      </c>
      <c r="U181" s="104"/>
      <c r="V181" s="104"/>
      <c r="W181" s="105"/>
      <c r="X181" s="104"/>
      <c r="Y181" s="104"/>
    </row>
    <row r="182" spans="3:25" ht="15" x14ac:dyDescent="0.25">
      <c r="C182" s="102"/>
      <c r="M182" s="104"/>
      <c r="N182" s="104"/>
      <c r="O182" s="104"/>
      <c r="P182" s="104"/>
      <c r="Q182" s="104"/>
      <c r="R182" s="104"/>
      <c r="S182" s="106">
        <v>512</v>
      </c>
      <c r="U182" s="104"/>
      <c r="V182" s="104"/>
      <c r="W182" s="105"/>
      <c r="X182" s="104"/>
      <c r="Y182" s="104"/>
    </row>
    <row r="183" spans="3:25" ht="15" x14ac:dyDescent="0.25">
      <c r="C183" s="102"/>
      <c r="M183" s="104"/>
      <c r="N183" s="104"/>
      <c r="O183" s="104"/>
      <c r="P183" s="104"/>
      <c r="Q183" s="104"/>
      <c r="R183" s="104"/>
      <c r="S183" s="106">
        <v>513</v>
      </c>
      <c r="U183" s="104"/>
      <c r="V183" s="104"/>
      <c r="W183" s="105"/>
      <c r="X183" s="104"/>
      <c r="Y183" s="104"/>
    </row>
    <row r="184" spans="3:25" ht="15" x14ac:dyDescent="0.25">
      <c r="C184" s="102"/>
      <c r="M184" s="104"/>
      <c r="N184" s="104"/>
      <c r="O184" s="104"/>
      <c r="P184" s="104"/>
      <c r="Q184" s="104"/>
      <c r="R184" s="104"/>
      <c r="S184" s="106">
        <v>514</v>
      </c>
      <c r="U184" s="104"/>
      <c r="V184" s="104"/>
      <c r="W184" s="105"/>
      <c r="X184" s="104"/>
      <c r="Y184" s="104"/>
    </row>
    <row r="185" spans="3:25" ht="15" x14ac:dyDescent="0.25">
      <c r="C185" s="102"/>
      <c r="M185" s="104"/>
      <c r="N185" s="104"/>
      <c r="O185" s="104"/>
      <c r="P185" s="104"/>
      <c r="Q185" s="104"/>
      <c r="R185" s="104"/>
      <c r="S185" s="106">
        <v>515</v>
      </c>
      <c r="U185" s="104"/>
      <c r="V185" s="104"/>
      <c r="W185" s="105"/>
      <c r="X185" s="104"/>
      <c r="Y185" s="104"/>
    </row>
    <row r="186" spans="3:25" ht="15" x14ac:dyDescent="0.25">
      <c r="C186" s="102"/>
      <c r="M186" s="104"/>
      <c r="N186" s="104"/>
      <c r="O186" s="104"/>
      <c r="P186" s="104"/>
      <c r="Q186" s="104"/>
      <c r="R186" s="104"/>
      <c r="S186" s="106">
        <v>516</v>
      </c>
      <c r="U186" s="104"/>
      <c r="V186" s="104"/>
      <c r="W186" s="105"/>
      <c r="X186" s="104"/>
      <c r="Y186" s="104"/>
    </row>
    <row r="187" spans="3:25" ht="15" x14ac:dyDescent="0.25">
      <c r="C187" s="102"/>
      <c r="M187" s="104"/>
      <c r="N187" s="104"/>
      <c r="O187" s="104"/>
      <c r="P187" s="104"/>
      <c r="Q187" s="104"/>
      <c r="R187" s="104"/>
      <c r="S187" s="106">
        <v>517</v>
      </c>
      <c r="U187" s="104"/>
      <c r="V187" s="104"/>
      <c r="W187" s="105"/>
      <c r="X187" s="104"/>
      <c r="Y187" s="104"/>
    </row>
    <row r="188" spans="3:25" ht="15" x14ac:dyDescent="0.25">
      <c r="C188" s="102"/>
      <c r="M188" s="104"/>
      <c r="N188" s="104"/>
      <c r="O188" s="104"/>
      <c r="P188" s="104"/>
      <c r="Q188" s="104"/>
      <c r="R188" s="104"/>
      <c r="S188" s="106">
        <v>518</v>
      </c>
      <c r="U188" s="104"/>
      <c r="V188" s="104"/>
      <c r="W188" s="105"/>
      <c r="X188" s="104"/>
      <c r="Y188" s="104"/>
    </row>
    <row r="189" spans="3:25" ht="15" x14ac:dyDescent="0.25">
      <c r="C189" s="102"/>
      <c r="M189" s="104"/>
      <c r="N189" s="104"/>
      <c r="O189" s="104"/>
      <c r="P189" s="104"/>
      <c r="Q189" s="104"/>
      <c r="R189" s="104"/>
      <c r="S189" s="106">
        <v>519</v>
      </c>
      <c r="U189" s="104"/>
      <c r="V189" s="104"/>
      <c r="W189" s="105"/>
      <c r="X189" s="104"/>
      <c r="Y189" s="104"/>
    </row>
    <row r="190" spans="3:25" ht="15" x14ac:dyDescent="0.25">
      <c r="C190" s="102"/>
      <c r="M190" s="104"/>
      <c r="N190" s="104"/>
      <c r="O190" s="104"/>
      <c r="P190" s="104"/>
      <c r="Q190" s="104"/>
      <c r="R190" s="104"/>
      <c r="S190" s="106">
        <v>520</v>
      </c>
      <c r="U190" s="104"/>
      <c r="V190" s="104"/>
      <c r="W190" s="105"/>
      <c r="X190" s="104"/>
      <c r="Y190" s="104"/>
    </row>
    <row r="191" spans="3:25" ht="15" x14ac:dyDescent="0.25">
      <c r="C191" s="102"/>
      <c r="M191" s="104"/>
      <c r="N191" s="104"/>
      <c r="O191" s="104"/>
      <c r="P191" s="104"/>
      <c r="Q191" s="104"/>
      <c r="R191" s="104"/>
      <c r="S191" s="106">
        <v>521</v>
      </c>
      <c r="U191" s="104"/>
      <c r="V191" s="104"/>
      <c r="W191" s="105"/>
      <c r="X191" s="104"/>
      <c r="Y191" s="104"/>
    </row>
    <row r="192" spans="3:25" ht="15" x14ac:dyDescent="0.25">
      <c r="C192" s="102"/>
      <c r="M192" s="104"/>
      <c r="N192" s="104"/>
      <c r="O192" s="104"/>
      <c r="P192" s="104"/>
      <c r="Q192" s="104"/>
      <c r="R192" s="104"/>
      <c r="S192" s="106">
        <v>522</v>
      </c>
      <c r="U192" s="104"/>
      <c r="V192" s="104"/>
      <c r="W192" s="105"/>
      <c r="X192" s="104"/>
      <c r="Y192" s="104"/>
    </row>
    <row r="193" spans="3:25" ht="15" x14ac:dyDescent="0.25">
      <c r="C193" s="102"/>
      <c r="M193" s="104"/>
      <c r="N193" s="104"/>
      <c r="O193" s="104"/>
      <c r="P193" s="104"/>
      <c r="Q193" s="104"/>
      <c r="R193" s="104"/>
      <c r="S193" s="106">
        <v>523</v>
      </c>
      <c r="U193" s="104"/>
      <c r="V193" s="104"/>
      <c r="W193" s="105"/>
      <c r="X193" s="104"/>
      <c r="Y193" s="104"/>
    </row>
    <row r="194" spans="3:25" ht="15" x14ac:dyDescent="0.25">
      <c r="C194" s="102"/>
      <c r="M194" s="104"/>
      <c r="N194" s="104"/>
      <c r="O194" s="104"/>
      <c r="P194" s="104"/>
      <c r="Q194" s="104"/>
      <c r="R194" s="104"/>
      <c r="S194" s="106">
        <v>524</v>
      </c>
      <c r="U194" s="104"/>
      <c r="V194" s="104"/>
      <c r="W194" s="105"/>
      <c r="X194" s="104"/>
      <c r="Y194" s="104"/>
    </row>
    <row r="195" spans="3:25" ht="15" x14ac:dyDescent="0.25">
      <c r="C195" s="102"/>
      <c r="M195" s="104"/>
      <c r="N195" s="104"/>
      <c r="O195" s="104"/>
      <c r="P195" s="104"/>
      <c r="Q195" s="104"/>
      <c r="R195" s="104"/>
      <c r="S195" s="106">
        <v>525</v>
      </c>
      <c r="U195" s="104"/>
      <c r="V195" s="104"/>
      <c r="W195" s="105"/>
      <c r="X195" s="104"/>
      <c r="Y195" s="104"/>
    </row>
    <row r="196" spans="3:25" ht="15" x14ac:dyDescent="0.25">
      <c r="C196" s="102"/>
      <c r="M196" s="104"/>
      <c r="N196" s="104"/>
      <c r="O196" s="104"/>
      <c r="P196" s="104"/>
      <c r="Q196" s="104"/>
      <c r="R196" s="104"/>
      <c r="S196" s="106">
        <v>526</v>
      </c>
      <c r="U196" s="104"/>
      <c r="V196" s="104"/>
      <c r="W196" s="105"/>
      <c r="X196" s="104"/>
      <c r="Y196" s="104"/>
    </row>
    <row r="197" spans="3:25" ht="15" x14ac:dyDescent="0.25">
      <c r="C197" s="102"/>
      <c r="M197" s="104"/>
      <c r="N197" s="104"/>
      <c r="O197" s="104"/>
      <c r="P197" s="104"/>
      <c r="Q197" s="104"/>
      <c r="R197" s="104"/>
      <c r="S197" s="106">
        <v>527</v>
      </c>
      <c r="U197" s="104"/>
      <c r="V197" s="104"/>
      <c r="W197" s="105"/>
      <c r="X197" s="104"/>
      <c r="Y197" s="104"/>
    </row>
    <row r="198" spans="3:25" ht="15" x14ac:dyDescent="0.25">
      <c r="C198" s="102"/>
      <c r="M198" s="104"/>
      <c r="N198" s="104"/>
      <c r="O198" s="104"/>
      <c r="P198" s="104"/>
      <c r="Q198" s="104"/>
      <c r="R198" s="104"/>
      <c r="S198" s="106">
        <v>528</v>
      </c>
      <c r="U198" s="104"/>
      <c r="V198" s="104"/>
      <c r="W198" s="105"/>
      <c r="X198" s="104"/>
      <c r="Y198" s="104"/>
    </row>
    <row r="199" spans="3:25" ht="15" x14ac:dyDescent="0.25">
      <c r="C199" s="102"/>
      <c r="M199" s="104"/>
      <c r="N199" s="104"/>
      <c r="O199" s="104"/>
      <c r="P199" s="104"/>
      <c r="Q199" s="104"/>
      <c r="R199" s="104"/>
      <c r="S199" s="106">
        <v>529</v>
      </c>
      <c r="U199" s="104"/>
      <c r="V199" s="104"/>
      <c r="W199" s="105"/>
      <c r="X199" s="104"/>
      <c r="Y199" s="104"/>
    </row>
    <row r="200" spans="3:25" ht="15" x14ac:dyDescent="0.25">
      <c r="C200" s="102"/>
      <c r="M200" s="104"/>
      <c r="N200" s="104"/>
      <c r="O200" s="104"/>
      <c r="P200" s="104"/>
      <c r="Q200" s="104"/>
      <c r="R200" s="104"/>
      <c r="S200" s="106">
        <v>530</v>
      </c>
      <c r="U200" s="104"/>
      <c r="V200" s="104"/>
      <c r="W200" s="105"/>
      <c r="X200" s="104"/>
      <c r="Y200" s="104"/>
    </row>
    <row r="201" spans="3:25" ht="15" x14ac:dyDescent="0.25">
      <c r="C201" s="102"/>
      <c r="M201" s="104"/>
      <c r="N201" s="104"/>
      <c r="O201" s="104"/>
      <c r="P201" s="104"/>
      <c r="Q201" s="104"/>
      <c r="R201" s="104"/>
      <c r="S201" s="106">
        <v>531</v>
      </c>
      <c r="U201" s="104"/>
      <c r="V201" s="104"/>
      <c r="W201" s="105"/>
      <c r="X201" s="104"/>
      <c r="Y201" s="104"/>
    </row>
    <row r="202" spans="3:25" ht="15" x14ac:dyDescent="0.25">
      <c r="C202" s="102"/>
      <c r="M202" s="104"/>
      <c r="N202" s="104"/>
      <c r="O202" s="104"/>
      <c r="P202" s="104"/>
      <c r="Q202" s="104"/>
      <c r="R202" s="104"/>
      <c r="S202" s="106">
        <v>532</v>
      </c>
      <c r="U202" s="104"/>
      <c r="V202" s="104"/>
      <c r="W202" s="105"/>
      <c r="X202" s="104"/>
      <c r="Y202" s="104"/>
    </row>
    <row r="203" spans="3:25" ht="15" x14ac:dyDescent="0.25">
      <c r="C203" s="102"/>
      <c r="M203" s="104"/>
      <c r="N203" s="104"/>
      <c r="O203" s="104"/>
      <c r="P203" s="104"/>
      <c r="Q203" s="104"/>
      <c r="R203" s="104"/>
      <c r="S203" s="106">
        <v>533</v>
      </c>
      <c r="U203" s="104"/>
      <c r="V203" s="104"/>
      <c r="W203" s="105"/>
      <c r="X203" s="104"/>
      <c r="Y203" s="104"/>
    </row>
    <row r="204" spans="3:25" ht="15" x14ac:dyDescent="0.25">
      <c r="C204" s="102"/>
      <c r="M204" s="104"/>
      <c r="N204" s="104"/>
      <c r="O204" s="104"/>
      <c r="P204" s="104"/>
      <c r="Q204" s="104"/>
      <c r="R204" s="104"/>
      <c r="S204" s="106">
        <v>534</v>
      </c>
      <c r="U204" s="104"/>
      <c r="V204" s="104"/>
      <c r="W204" s="105"/>
      <c r="X204" s="104"/>
      <c r="Y204" s="104"/>
    </row>
    <row r="205" spans="3:25" ht="15" x14ac:dyDescent="0.25">
      <c r="C205" s="102"/>
      <c r="M205" s="104"/>
      <c r="N205" s="104"/>
      <c r="O205" s="104"/>
      <c r="P205" s="104"/>
      <c r="Q205" s="104"/>
      <c r="R205" s="104"/>
      <c r="S205" s="106">
        <v>535</v>
      </c>
      <c r="U205" s="104"/>
      <c r="V205" s="104"/>
      <c r="W205" s="105"/>
      <c r="X205" s="104"/>
      <c r="Y205" s="104"/>
    </row>
    <row r="206" spans="3:25" ht="15" x14ac:dyDescent="0.25">
      <c r="C206" s="102"/>
      <c r="M206" s="104"/>
      <c r="N206" s="104"/>
      <c r="O206" s="104"/>
      <c r="P206" s="104"/>
      <c r="Q206" s="104"/>
      <c r="R206" s="104"/>
      <c r="S206" s="106">
        <v>536</v>
      </c>
      <c r="U206" s="104"/>
      <c r="V206" s="104"/>
      <c r="W206" s="105"/>
      <c r="X206" s="104"/>
      <c r="Y206" s="104"/>
    </row>
    <row r="207" spans="3:25" ht="15" x14ac:dyDescent="0.25">
      <c r="C207" s="102"/>
      <c r="M207" s="104"/>
      <c r="N207" s="104"/>
      <c r="O207" s="104"/>
      <c r="P207" s="104"/>
      <c r="Q207" s="104"/>
      <c r="R207" s="104"/>
      <c r="S207" s="106">
        <v>537</v>
      </c>
      <c r="U207" s="104"/>
      <c r="V207" s="104"/>
      <c r="W207" s="105"/>
      <c r="X207" s="104"/>
      <c r="Y207" s="104"/>
    </row>
    <row r="208" spans="3:25" ht="15" x14ac:dyDescent="0.25">
      <c r="C208" s="102"/>
      <c r="M208" s="104"/>
      <c r="N208" s="104"/>
      <c r="O208" s="104"/>
      <c r="P208" s="104"/>
      <c r="Q208" s="104"/>
      <c r="R208" s="104"/>
      <c r="S208" s="106">
        <v>538</v>
      </c>
      <c r="U208" s="104"/>
      <c r="V208" s="104"/>
      <c r="W208" s="105"/>
      <c r="X208" s="104"/>
      <c r="Y208" s="104"/>
    </row>
    <row r="209" spans="3:25" ht="15" x14ac:dyDescent="0.25">
      <c r="C209" s="102"/>
      <c r="M209" s="104"/>
      <c r="N209" s="104"/>
      <c r="O209" s="104"/>
      <c r="P209" s="104"/>
      <c r="Q209" s="104"/>
      <c r="R209" s="104"/>
      <c r="S209" s="106">
        <v>539</v>
      </c>
      <c r="U209" s="104"/>
      <c r="V209" s="104"/>
      <c r="W209" s="105"/>
      <c r="X209" s="104"/>
      <c r="Y209" s="104"/>
    </row>
    <row r="210" spans="3:25" ht="15" x14ac:dyDescent="0.25">
      <c r="C210" s="102"/>
      <c r="M210" s="104"/>
      <c r="N210" s="104"/>
      <c r="O210" s="104"/>
      <c r="P210" s="104"/>
      <c r="Q210" s="104"/>
      <c r="R210" s="104"/>
      <c r="S210" s="106">
        <v>540</v>
      </c>
      <c r="U210" s="104"/>
      <c r="V210" s="104"/>
      <c r="W210" s="105"/>
      <c r="X210" s="104"/>
      <c r="Y210" s="104"/>
    </row>
    <row r="211" spans="3:25" ht="15" x14ac:dyDescent="0.25">
      <c r="C211" s="102"/>
      <c r="M211" s="104"/>
      <c r="N211" s="104"/>
      <c r="O211" s="104"/>
      <c r="P211" s="104"/>
      <c r="Q211" s="104"/>
      <c r="R211" s="104"/>
      <c r="S211" s="106">
        <v>541</v>
      </c>
      <c r="U211" s="104"/>
      <c r="V211" s="104"/>
      <c r="W211" s="105"/>
      <c r="X211" s="104"/>
      <c r="Y211" s="104"/>
    </row>
    <row r="212" spans="3:25" ht="15" x14ac:dyDescent="0.25">
      <c r="C212" s="102"/>
      <c r="M212" s="104"/>
      <c r="N212" s="104"/>
      <c r="O212" s="104"/>
      <c r="P212" s="104"/>
      <c r="Q212" s="104"/>
      <c r="R212" s="104"/>
      <c r="S212" s="106">
        <v>542</v>
      </c>
      <c r="U212" s="104"/>
      <c r="V212" s="104"/>
      <c r="W212" s="105"/>
      <c r="X212" s="104"/>
      <c r="Y212" s="104"/>
    </row>
    <row r="213" spans="3:25" ht="15" x14ac:dyDescent="0.25">
      <c r="C213" s="102"/>
      <c r="M213" s="104"/>
      <c r="N213" s="104"/>
      <c r="O213" s="104"/>
      <c r="P213" s="104"/>
      <c r="Q213" s="104"/>
      <c r="R213" s="104"/>
      <c r="S213" s="106">
        <v>543</v>
      </c>
      <c r="U213" s="104"/>
      <c r="V213" s="104"/>
      <c r="W213" s="105"/>
      <c r="X213" s="104"/>
      <c r="Y213" s="104"/>
    </row>
    <row r="214" spans="3:25" ht="15" x14ac:dyDescent="0.25">
      <c r="C214" s="102"/>
      <c r="M214" s="104"/>
      <c r="N214" s="104"/>
      <c r="O214" s="104"/>
      <c r="P214" s="104"/>
      <c r="Q214" s="104"/>
      <c r="R214" s="104"/>
      <c r="S214" s="106">
        <v>544</v>
      </c>
      <c r="U214" s="104"/>
      <c r="V214" s="104"/>
      <c r="W214" s="105"/>
      <c r="X214" s="104"/>
      <c r="Y214" s="104"/>
    </row>
    <row r="215" spans="3:25" ht="15" x14ac:dyDescent="0.25">
      <c r="C215" s="102"/>
      <c r="M215" s="104"/>
      <c r="N215" s="104"/>
      <c r="O215" s="104"/>
      <c r="P215" s="104"/>
      <c r="Q215" s="104"/>
      <c r="R215" s="104"/>
      <c r="S215" s="106">
        <v>545</v>
      </c>
      <c r="U215" s="104"/>
      <c r="V215" s="104"/>
      <c r="W215" s="105"/>
      <c r="X215" s="104"/>
      <c r="Y215" s="104"/>
    </row>
    <row r="216" spans="3:25" ht="15" x14ac:dyDescent="0.25">
      <c r="C216" s="102"/>
      <c r="M216" s="104"/>
      <c r="N216" s="104"/>
      <c r="O216" s="104"/>
      <c r="P216" s="104"/>
      <c r="Q216" s="104"/>
      <c r="R216" s="104"/>
      <c r="S216" s="106">
        <v>546</v>
      </c>
      <c r="U216" s="104"/>
      <c r="V216" s="104"/>
      <c r="W216" s="105"/>
      <c r="X216" s="104"/>
      <c r="Y216" s="104"/>
    </row>
    <row r="217" spans="3:25" ht="15" x14ac:dyDescent="0.25">
      <c r="C217" s="102"/>
      <c r="M217" s="104"/>
      <c r="N217" s="104"/>
      <c r="O217" s="104"/>
      <c r="P217" s="104"/>
      <c r="Q217" s="104"/>
      <c r="R217" s="104"/>
      <c r="S217" s="106">
        <v>547</v>
      </c>
      <c r="U217" s="104"/>
      <c r="V217" s="104"/>
      <c r="W217" s="105"/>
      <c r="X217" s="104"/>
      <c r="Y217" s="104"/>
    </row>
    <row r="218" spans="3:25" ht="15" x14ac:dyDescent="0.25">
      <c r="C218" s="102"/>
      <c r="M218" s="104"/>
      <c r="N218" s="104"/>
      <c r="O218" s="104"/>
      <c r="P218" s="104"/>
      <c r="Q218" s="104"/>
      <c r="R218" s="104"/>
      <c r="S218" s="106">
        <v>548</v>
      </c>
      <c r="U218" s="104"/>
      <c r="V218" s="104"/>
      <c r="W218" s="105"/>
      <c r="X218" s="104"/>
      <c r="Y218" s="104"/>
    </row>
    <row r="219" spans="3:25" ht="15" x14ac:dyDescent="0.25">
      <c r="C219" s="102"/>
      <c r="M219" s="104"/>
      <c r="N219" s="104"/>
      <c r="O219" s="104"/>
      <c r="P219" s="104"/>
      <c r="Q219" s="104"/>
      <c r="R219" s="104"/>
      <c r="S219" s="106">
        <v>549</v>
      </c>
      <c r="U219" s="104"/>
      <c r="V219" s="104"/>
      <c r="W219" s="105"/>
      <c r="X219" s="104"/>
      <c r="Y219" s="104"/>
    </row>
    <row r="220" spans="3:25" ht="15" x14ac:dyDescent="0.25">
      <c r="C220" s="102"/>
      <c r="M220" s="104"/>
      <c r="N220" s="104"/>
      <c r="O220" s="104"/>
      <c r="P220" s="104"/>
      <c r="Q220" s="104"/>
      <c r="R220" s="104"/>
      <c r="S220" s="106">
        <v>550</v>
      </c>
      <c r="U220" s="104"/>
      <c r="V220" s="104"/>
      <c r="W220" s="105"/>
      <c r="X220" s="104"/>
      <c r="Y220" s="104"/>
    </row>
    <row r="221" spans="3:25" ht="15" x14ac:dyDescent="0.25">
      <c r="C221" s="102"/>
      <c r="M221" s="104"/>
      <c r="N221" s="104"/>
      <c r="O221" s="104"/>
      <c r="P221" s="104"/>
      <c r="Q221" s="104"/>
      <c r="R221" s="104"/>
      <c r="S221" s="106">
        <v>551</v>
      </c>
      <c r="U221" s="104"/>
      <c r="V221" s="104"/>
      <c r="W221" s="105"/>
      <c r="X221" s="104"/>
      <c r="Y221" s="104"/>
    </row>
    <row r="222" spans="3:25" ht="15" x14ac:dyDescent="0.25">
      <c r="C222" s="102"/>
      <c r="M222" s="104"/>
      <c r="N222" s="104"/>
      <c r="O222" s="104"/>
      <c r="P222" s="104"/>
      <c r="Q222" s="104"/>
      <c r="R222" s="104"/>
      <c r="S222" s="106">
        <v>552</v>
      </c>
      <c r="U222" s="104"/>
      <c r="V222" s="104"/>
      <c r="W222" s="105"/>
      <c r="X222" s="104"/>
      <c r="Y222" s="104"/>
    </row>
    <row r="223" spans="3:25" ht="15" x14ac:dyDescent="0.25">
      <c r="C223" s="102"/>
      <c r="M223" s="104"/>
      <c r="N223" s="104"/>
      <c r="O223" s="104"/>
      <c r="P223" s="104"/>
      <c r="Q223" s="104"/>
      <c r="R223" s="104"/>
      <c r="S223" s="106">
        <v>553</v>
      </c>
      <c r="U223" s="104"/>
      <c r="V223" s="104"/>
      <c r="W223" s="105"/>
      <c r="X223" s="104"/>
      <c r="Y223" s="104"/>
    </row>
    <row r="224" spans="3:25" ht="15" x14ac:dyDescent="0.25">
      <c r="C224" s="102"/>
      <c r="M224" s="104"/>
      <c r="N224" s="104"/>
      <c r="O224" s="104"/>
      <c r="P224" s="104"/>
      <c r="Q224" s="104"/>
      <c r="R224" s="104"/>
      <c r="S224" s="106">
        <v>554</v>
      </c>
      <c r="U224" s="104"/>
      <c r="V224" s="104"/>
      <c r="W224" s="105"/>
      <c r="X224" s="104"/>
      <c r="Y224" s="104"/>
    </row>
    <row r="225" spans="3:25" ht="15" x14ac:dyDescent="0.25">
      <c r="C225" s="102"/>
      <c r="M225" s="104"/>
      <c r="N225" s="104"/>
      <c r="O225" s="104"/>
      <c r="P225" s="104"/>
      <c r="Q225" s="104"/>
      <c r="R225" s="104"/>
      <c r="S225" s="106">
        <v>555</v>
      </c>
      <c r="U225" s="104"/>
      <c r="V225" s="104"/>
      <c r="W225" s="105"/>
      <c r="X225" s="104"/>
      <c r="Y225" s="104"/>
    </row>
    <row r="226" spans="3:25" ht="15" x14ac:dyDescent="0.25">
      <c r="C226" s="102"/>
      <c r="M226" s="104"/>
      <c r="N226" s="104"/>
      <c r="O226" s="104"/>
      <c r="P226" s="104"/>
      <c r="Q226" s="104"/>
      <c r="R226" s="104"/>
      <c r="S226" s="106">
        <v>556</v>
      </c>
      <c r="U226" s="104"/>
      <c r="V226" s="104"/>
      <c r="W226" s="105"/>
      <c r="X226" s="104"/>
      <c r="Y226" s="104"/>
    </row>
    <row r="227" spans="3:25" ht="15" x14ac:dyDescent="0.25">
      <c r="C227" s="102"/>
      <c r="M227" s="104"/>
      <c r="N227" s="104"/>
      <c r="O227" s="104"/>
      <c r="P227" s="104"/>
      <c r="Q227" s="104"/>
      <c r="R227" s="104"/>
      <c r="S227" s="106">
        <v>557</v>
      </c>
      <c r="U227" s="104"/>
      <c r="V227" s="104"/>
      <c r="W227" s="105"/>
      <c r="X227" s="104"/>
      <c r="Y227" s="104"/>
    </row>
    <row r="228" spans="3:25" ht="15" x14ac:dyDescent="0.25">
      <c r="C228" s="102"/>
      <c r="M228" s="104"/>
      <c r="N228" s="104"/>
      <c r="O228" s="104"/>
      <c r="P228" s="104"/>
      <c r="Q228" s="104"/>
      <c r="R228" s="104"/>
      <c r="S228" s="106">
        <v>558</v>
      </c>
      <c r="U228" s="104"/>
      <c r="V228" s="104"/>
      <c r="W228" s="105"/>
      <c r="X228" s="104"/>
      <c r="Y228" s="104"/>
    </row>
    <row r="229" spans="3:25" ht="15" x14ac:dyDescent="0.25">
      <c r="C229" s="102"/>
      <c r="M229" s="104"/>
      <c r="N229" s="104"/>
      <c r="O229" s="104"/>
      <c r="P229" s="104"/>
      <c r="Q229" s="104"/>
      <c r="R229" s="104"/>
      <c r="S229" s="106">
        <v>559</v>
      </c>
      <c r="U229" s="104"/>
      <c r="V229" s="104"/>
      <c r="W229" s="105"/>
      <c r="X229" s="104"/>
      <c r="Y229" s="104"/>
    </row>
    <row r="230" spans="3:25" ht="15" x14ac:dyDescent="0.25">
      <c r="C230" s="102"/>
      <c r="M230" s="104"/>
      <c r="N230" s="104"/>
      <c r="O230" s="104"/>
      <c r="P230" s="104"/>
      <c r="Q230" s="104"/>
      <c r="R230" s="104"/>
      <c r="S230" s="106">
        <v>560</v>
      </c>
      <c r="U230" s="104"/>
      <c r="V230" s="104"/>
      <c r="W230" s="105"/>
      <c r="X230" s="104"/>
      <c r="Y230" s="104"/>
    </row>
    <row r="231" spans="3:25" ht="15" x14ac:dyDescent="0.25">
      <c r="C231" s="102"/>
      <c r="M231" s="104"/>
      <c r="N231" s="104"/>
      <c r="O231" s="104"/>
      <c r="P231" s="104"/>
      <c r="Q231" s="104"/>
      <c r="R231" s="104"/>
      <c r="S231" s="106">
        <v>561</v>
      </c>
      <c r="U231" s="104"/>
      <c r="V231" s="104"/>
      <c r="W231" s="105"/>
      <c r="X231" s="104"/>
      <c r="Y231" s="104"/>
    </row>
    <row r="232" spans="3:25" ht="15" x14ac:dyDescent="0.25">
      <c r="C232" s="102"/>
      <c r="M232" s="104"/>
      <c r="N232" s="104"/>
      <c r="O232" s="104"/>
      <c r="P232" s="104"/>
      <c r="Q232" s="104"/>
      <c r="R232" s="104"/>
      <c r="S232" s="106">
        <v>562</v>
      </c>
      <c r="U232" s="104"/>
      <c r="V232" s="104"/>
      <c r="W232" s="105"/>
      <c r="X232" s="104"/>
      <c r="Y232" s="104"/>
    </row>
    <row r="233" spans="3:25" ht="15" x14ac:dyDescent="0.25">
      <c r="C233" s="102"/>
      <c r="M233" s="104"/>
      <c r="N233" s="104"/>
      <c r="O233" s="104"/>
      <c r="P233" s="104"/>
      <c r="Q233" s="104"/>
      <c r="R233" s="104"/>
      <c r="S233" s="106">
        <v>563</v>
      </c>
      <c r="U233" s="104"/>
      <c r="V233" s="104"/>
      <c r="W233" s="105"/>
      <c r="X233" s="104"/>
      <c r="Y233" s="104"/>
    </row>
    <row r="234" spans="3:25" ht="15" x14ac:dyDescent="0.25">
      <c r="C234" s="102"/>
      <c r="M234" s="104"/>
      <c r="N234" s="104"/>
      <c r="O234" s="104"/>
      <c r="P234" s="104"/>
      <c r="Q234" s="104"/>
      <c r="R234" s="104"/>
      <c r="S234" s="106">
        <v>564</v>
      </c>
      <c r="U234" s="104"/>
      <c r="V234" s="104"/>
      <c r="W234" s="105"/>
      <c r="X234" s="104"/>
      <c r="Y234" s="104"/>
    </row>
    <row r="235" spans="3:25" ht="15" x14ac:dyDescent="0.25">
      <c r="C235" s="102"/>
      <c r="M235" s="104"/>
      <c r="N235" s="104"/>
      <c r="O235" s="104"/>
      <c r="P235" s="104"/>
      <c r="Q235" s="104"/>
      <c r="R235" s="104"/>
      <c r="S235" s="106">
        <v>565</v>
      </c>
      <c r="U235" s="104"/>
      <c r="V235" s="104"/>
      <c r="W235" s="105"/>
      <c r="X235" s="104"/>
      <c r="Y235" s="104"/>
    </row>
    <row r="236" spans="3:25" ht="15" x14ac:dyDescent="0.25">
      <c r="C236" s="102"/>
      <c r="M236" s="104"/>
      <c r="N236" s="104"/>
      <c r="O236" s="104"/>
      <c r="P236" s="104"/>
      <c r="Q236" s="104"/>
      <c r="R236" s="104"/>
      <c r="S236" s="106">
        <v>566</v>
      </c>
      <c r="U236" s="104"/>
      <c r="V236" s="104"/>
      <c r="W236" s="105"/>
      <c r="X236" s="104"/>
      <c r="Y236" s="104"/>
    </row>
    <row r="237" spans="3:25" ht="15" x14ac:dyDescent="0.25">
      <c r="C237" s="102"/>
      <c r="M237" s="104"/>
      <c r="N237" s="104"/>
      <c r="O237" s="104"/>
      <c r="P237" s="104"/>
      <c r="Q237" s="104"/>
      <c r="R237" s="104"/>
      <c r="S237" s="106">
        <v>567</v>
      </c>
      <c r="U237" s="104"/>
      <c r="V237" s="104"/>
      <c r="W237" s="105"/>
      <c r="X237" s="104"/>
      <c r="Y237" s="104"/>
    </row>
    <row r="238" spans="3:25" ht="15" x14ac:dyDescent="0.25">
      <c r="C238" s="102"/>
      <c r="M238" s="104"/>
      <c r="N238" s="104"/>
      <c r="O238" s="104"/>
      <c r="P238" s="104"/>
      <c r="Q238" s="104"/>
      <c r="R238" s="104"/>
      <c r="S238" s="106">
        <v>568</v>
      </c>
      <c r="U238" s="104"/>
      <c r="V238" s="104"/>
      <c r="W238" s="105"/>
      <c r="X238" s="104"/>
      <c r="Y238" s="104"/>
    </row>
    <row r="239" spans="3:25" ht="15" x14ac:dyDescent="0.25">
      <c r="C239" s="102"/>
      <c r="M239" s="104"/>
      <c r="N239" s="104"/>
      <c r="O239" s="104"/>
      <c r="P239" s="104"/>
      <c r="Q239" s="104"/>
      <c r="R239" s="104"/>
      <c r="S239" s="106">
        <v>569</v>
      </c>
      <c r="U239" s="104"/>
      <c r="V239" s="104"/>
      <c r="W239" s="105"/>
      <c r="X239" s="104"/>
      <c r="Y239" s="104"/>
    </row>
    <row r="240" spans="3:25" ht="15" x14ac:dyDescent="0.25">
      <c r="C240" s="102"/>
      <c r="M240" s="104"/>
      <c r="N240" s="104"/>
      <c r="O240" s="104"/>
      <c r="P240" s="104"/>
      <c r="Q240" s="104"/>
      <c r="R240" s="104"/>
      <c r="S240" s="106">
        <v>570</v>
      </c>
      <c r="U240" s="104"/>
      <c r="V240" s="104"/>
      <c r="W240" s="105"/>
      <c r="X240" s="104"/>
      <c r="Y240" s="104"/>
    </row>
    <row r="241" spans="3:25" ht="15" x14ac:dyDescent="0.25">
      <c r="C241" s="102"/>
      <c r="M241" s="104"/>
      <c r="N241" s="104"/>
      <c r="O241" s="104"/>
      <c r="P241" s="104"/>
      <c r="Q241" s="104"/>
      <c r="R241" s="104"/>
      <c r="S241" s="106">
        <v>571</v>
      </c>
      <c r="U241" s="104"/>
      <c r="V241" s="104"/>
      <c r="W241" s="105"/>
      <c r="X241" s="104"/>
      <c r="Y241" s="104"/>
    </row>
    <row r="242" spans="3:25" ht="15" x14ac:dyDescent="0.25">
      <c r="C242" s="102"/>
      <c r="M242" s="104"/>
      <c r="N242" s="104"/>
      <c r="O242" s="104"/>
      <c r="P242" s="104"/>
      <c r="Q242" s="104"/>
      <c r="R242" s="104"/>
      <c r="S242" s="106">
        <v>572</v>
      </c>
      <c r="U242" s="104"/>
      <c r="V242" s="104"/>
      <c r="W242" s="105"/>
      <c r="X242" s="104"/>
      <c r="Y242" s="104"/>
    </row>
    <row r="243" spans="3:25" ht="15" x14ac:dyDescent="0.25">
      <c r="C243" s="102"/>
      <c r="M243" s="104"/>
      <c r="N243" s="104"/>
      <c r="O243" s="104"/>
      <c r="P243" s="104"/>
      <c r="Q243" s="104"/>
      <c r="R243" s="104"/>
      <c r="S243" s="106">
        <v>573</v>
      </c>
      <c r="U243" s="104"/>
      <c r="V243" s="104"/>
      <c r="W243" s="105"/>
      <c r="X243" s="104"/>
      <c r="Y243" s="104"/>
    </row>
    <row r="244" spans="3:25" ht="15" x14ac:dyDescent="0.25">
      <c r="C244" s="102"/>
      <c r="M244" s="104"/>
      <c r="N244" s="104"/>
      <c r="O244" s="104"/>
      <c r="P244" s="104"/>
      <c r="Q244" s="104"/>
      <c r="R244" s="104"/>
      <c r="S244" s="106">
        <v>574</v>
      </c>
      <c r="U244" s="104"/>
      <c r="V244" s="104"/>
      <c r="W244" s="105"/>
      <c r="X244" s="104"/>
      <c r="Y244" s="104"/>
    </row>
    <row r="245" spans="3:25" ht="15" x14ac:dyDescent="0.25">
      <c r="C245" s="102"/>
      <c r="M245" s="104"/>
      <c r="N245" s="104"/>
      <c r="O245" s="104"/>
      <c r="P245" s="104"/>
      <c r="Q245" s="104"/>
      <c r="R245" s="104"/>
      <c r="S245" s="106">
        <v>575</v>
      </c>
      <c r="U245" s="104"/>
      <c r="V245" s="104"/>
      <c r="W245" s="105"/>
      <c r="X245" s="104"/>
      <c r="Y245" s="104"/>
    </row>
    <row r="246" spans="3:25" ht="15" x14ac:dyDescent="0.25">
      <c r="C246" s="102"/>
      <c r="M246" s="104"/>
      <c r="N246" s="104"/>
      <c r="O246" s="104"/>
      <c r="P246" s="104"/>
      <c r="Q246" s="104"/>
      <c r="R246" s="104"/>
      <c r="S246" s="106">
        <v>576</v>
      </c>
      <c r="U246" s="104"/>
      <c r="V246" s="104"/>
      <c r="W246" s="105"/>
      <c r="X246" s="104"/>
      <c r="Y246" s="104"/>
    </row>
    <row r="247" spans="3:25" ht="15" x14ac:dyDescent="0.25">
      <c r="C247" s="102"/>
      <c r="M247" s="104"/>
      <c r="N247" s="104"/>
      <c r="O247" s="104"/>
      <c r="P247" s="104"/>
      <c r="Q247" s="104"/>
      <c r="R247" s="104"/>
      <c r="S247" s="106">
        <v>577</v>
      </c>
      <c r="U247" s="104"/>
      <c r="V247" s="104"/>
      <c r="W247" s="105"/>
      <c r="X247" s="104"/>
      <c r="Y247" s="104"/>
    </row>
    <row r="248" spans="3:25" ht="15" x14ac:dyDescent="0.25">
      <c r="C248" s="102"/>
      <c r="M248" s="104"/>
      <c r="N248" s="104"/>
      <c r="O248" s="104"/>
      <c r="P248" s="104"/>
      <c r="Q248" s="104"/>
      <c r="R248" s="104"/>
      <c r="S248" s="106">
        <v>578</v>
      </c>
      <c r="U248" s="104"/>
      <c r="V248" s="104"/>
      <c r="W248" s="105"/>
      <c r="X248" s="104"/>
      <c r="Y248" s="104"/>
    </row>
    <row r="249" spans="3:25" ht="15" x14ac:dyDescent="0.25">
      <c r="C249" s="102"/>
      <c r="M249" s="104"/>
      <c r="N249" s="104"/>
      <c r="O249" s="104"/>
      <c r="P249" s="104"/>
      <c r="Q249" s="104"/>
      <c r="R249" s="104"/>
      <c r="S249" s="106">
        <v>579</v>
      </c>
      <c r="U249" s="104"/>
      <c r="V249" s="104"/>
      <c r="W249" s="105"/>
      <c r="X249" s="104"/>
      <c r="Y249" s="104"/>
    </row>
    <row r="250" spans="3:25" ht="15" x14ac:dyDescent="0.25">
      <c r="C250" s="102"/>
      <c r="M250" s="104"/>
      <c r="N250" s="104"/>
      <c r="O250" s="104"/>
      <c r="P250" s="104"/>
      <c r="Q250" s="104"/>
      <c r="R250" s="104"/>
      <c r="S250" s="106">
        <v>580</v>
      </c>
      <c r="U250" s="104"/>
      <c r="V250" s="104"/>
      <c r="W250" s="105"/>
      <c r="X250" s="104"/>
      <c r="Y250" s="104"/>
    </row>
    <row r="251" spans="3:25" ht="15" x14ac:dyDescent="0.25">
      <c r="C251" s="102"/>
      <c r="M251" s="104"/>
      <c r="N251" s="104"/>
      <c r="O251" s="104"/>
      <c r="P251" s="104"/>
      <c r="Q251" s="104"/>
      <c r="R251" s="104"/>
      <c r="S251" s="106">
        <v>581</v>
      </c>
      <c r="U251" s="104"/>
      <c r="V251" s="104"/>
      <c r="W251" s="105"/>
      <c r="X251" s="104"/>
      <c r="Y251" s="104"/>
    </row>
    <row r="252" spans="3:25" ht="15" x14ac:dyDescent="0.25">
      <c r="C252" s="102"/>
      <c r="M252" s="104"/>
      <c r="N252" s="104"/>
      <c r="O252" s="104"/>
      <c r="P252" s="104"/>
      <c r="Q252" s="104"/>
      <c r="R252" s="104"/>
      <c r="S252" s="106">
        <v>582</v>
      </c>
      <c r="U252" s="104"/>
      <c r="V252" s="104"/>
      <c r="W252" s="105"/>
      <c r="X252" s="104"/>
      <c r="Y252" s="104"/>
    </row>
    <row r="253" spans="3:25" ht="15" x14ac:dyDescent="0.25">
      <c r="C253" s="102"/>
      <c r="M253" s="104"/>
      <c r="N253" s="104"/>
      <c r="O253" s="104"/>
      <c r="P253" s="104"/>
      <c r="Q253" s="104"/>
      <c r="R253" s="104"/>
      <c r="S253" s="106">
        <v>583</v>
      </c>
      <c r="U253" s="104"/>
      <c r="V253" s="104"/>
      <c r="W253" s="105"/>
      <c r="X253" s="104"/>
      <c r="Y253" s="104"/>
    </row>
    <row r="254" spans="3:25" ht="15" x14ac:dyDescent="0.25">
      <c r="C254" s="102"/>
      <c r="M254" s="104"/>
      <c r="N254" s="104"/>
      <c r="O254" s="104"/>
      <c r="P254" s="104"/>
      <c r="Q254" s="104"/>
      <c r="R254" s="104"/>
      <c r="S254" s="106">
        <v>584</v>
      </c>
      <c r="U254" s="104"/>
      <c r="V254" s="104"/>
      <c r="W254" s="105"/>
      <c r="X254" s="104"/>
      <c r="Y254" s="104"/>
    </row>
    <row r="255" spans="3:25" ht="15" x14ac:dyDescent="0.25">
      <c r="C255" s="102"/>
      <c r="M255" s="104"/>
      <c r="N255" s="104"/>
      <c r="O255" s="104"/>
      <c r="P255" s="104"/>
      <c r="Q255" s="104"/>
      <c r="R255" s="104"/>
      <c r="S255" s="106">
        <v>585</v>
      </c>
      <c r="U255" s="104"/>
      <c r="V255" s="104"/>
      <c r="W255" s="105"/>
      <c r="X255" s="104"/>
      <c r="Y255" s="104"/>
    </row>
    <row r="256" spans="3:25" ht="15" x14ac:dyDescent="0.25">
      <c r="C256" s="102"/>
      <c r="M256" s="104"/>
      <c r="N256" s="104"/>
      <c r="O256" s="104"/>
      <c r="P256" s="104"/>
      <c r="Q256" s="104"/>
      <c r="R256" s="104"/>
      <c r="S256" s="106">
        <v>586</v>
      </c>
      <c r="U256" s="104"/>
      <c r="V256" s="104"/>
      <c r="W256" s="105"/>
      <c r="X256" s="104"/>
      <c r="Y256" s="104"/>
    </row>
    <row r="257" spans="3:25" ht="15" x14ac:dyDescent="0.25">
      <c r="C257" s="102"/>
      <c r="M257" s="104"/>
      <c r="N257" s="104"/>
      <c r="O257" s="104"/>
      <c r="P257" s="104"/>
      <c r="Q257" s="104"/>
      <c r="R257" s="104"/>
      <c r="S257" s="106">
        <v>587</v>
      </c>
      <c r="U257" s="104"/>
      <c r="V257" s="104"/>
      <c r="W257" s="105"/>
      <c r="X257" s="104"/>
      <c r="Y257" s="104"/>
    </row>
    <row r="258" spans="3:25" ht="15" x14ac:dyDescent="0.25">
      <c r="C258" s="102"/>
      <c r="M258" s="104"/>
      <c r="N258" s="104"/>
      <c r="O258" s="104"/>
      <c r="P258" s="104"/>
      <c r="Q258" s="104"/>
      <c r="R258" s="104"/>
      <c r="S258" s="106">
        <v>588</v>
      </c>
      <c r="U258" s="104"/>
      <c r="V258" s="104"/>
      <c r="W258" s="105"/>
      <c r="X258" s="104"/>
      <c r="Y258" s="104"/>
    </row>
    <row r="259" spans="3:25" ht="15" x14ac:dyDescent="0.25">
      <c r="C259" s="102"/>
      <c r="M259" s="104"/>
      <c r="N259" s="104"/>
      <c r="O259" s="104"/>
      <c r="P259" s="104"/>
      <c r="Q259" s="104"/>
      <c r="R259" s="104"/>
      <c r="S259" s="106">
        <v>589</v>
      </c>
      <c r="U259" s="104"/>
      <c r="V259" s="104"/>
      <c r="W259" s="105"/>
      <c r="X259" s="104"/>
      <c r="Y259" s="104"/>
    </row>
    <row r="260" spans="3:25" ht="15" x14ac:dyDescent="0.25">
      <c r="C260" s="102"/>
      <c r="M260" s="104"/>
      <c r="N260" s="104"/>
      <c r="O260" s="104"/>
      <c r="P260" s="104"/>
      <c r="Q260" s="104"/>
      <c r="R260" s="104"/>
      <c r="S260" s="106">
        <v>590</v>
      </c>
      <c r="U260" s="104"/>
      <c r="V260" s="104"/>
      <c r="W260" s="105"/>
      <c r="X260" s="104"/>
      <c r="Y260" s="104"/>
    </row>
    <row r="261" spans="3:25" ht="15" x14ac:dyDescent="0.25">
      <c r="C261" s="102"/>
      <c r="M261" s="104"/>
      <c r="N261" s="104"/>
      <c r="O261" s="104"/>
      <c r="P261" s="104"/>
      <c r="Q261" s="104"/>
      <c r="R261" s="104"/>
      <c r="S261" s="106">
        <v>591</v>
      </c>
      <c r="U261" s="104"/>
      <c r="V261" s="104"/>
      <c r="W261" s="105"/>
      <c r="X261" s="104"/>
      <c r="Y261" s="104"/>
    </row>
    <row r="262" spans="3:25" ht="15" x14ac:dyDescent="0.25">
      <c r="C262" s="102"/>
      <c r="M262" s="104"/>
      <c r="N262" s="104"/>
      <c r="O262" s="104"/>
      <c r="P262" s="104"/>
      <c r="Q262" s="104"/>
      <c r="R262" s="104"/>
      <c r="S262" s="106">
        <v>592</v>
      </c>
      <c r="U262" s="104"/>
      <c r="V262" s="104"/>
      <c r="W262" s="105"/>
      <c r="X262" s="104"/>
      <c r="Y262" s="104"/>
    </row>
    <row r="263" spans="3:25" ht="15" x14ac:dyDescent="0.25">
      <c r="C263" s="102"/>
      <c r="M263" s="104"/>
      <c r="N263" s="104"/>
      <c r="O263" s="104"/>
      <c r="P263" s="104"/>
      <c r="Q263" s="104"/>
      <c r="R263" s="104"/>
      <c r="S263" s="106">
        <v>593</v>
      </c>
      <c r="U263" s="104"/>
      <c r="V263" s="104"/>
      <c r="W263" s="105"/>
      <c r="X263" s="104"/>
      <c r="Y263" s="104"/>
    </row>
    <row r="264" spans="3:25" ht="15" x14ac:dyDescent="0.25">
      <c r="C264" s="102"/>
      <c r="M264" s="104"/>
      <c r="N264" s="104"/>
      <c r="O264" s="104"/>
      <c r="P264" s="104"/>
      <c r="Q264" s="104"/>
      <c r="R264" s="104"/>
      <c r="S264" s="106">
        <v>594</v>
      </c>
      <c r="U264" s="104"/>
      <c r="V264" s="104"/>
      <c r="W264" s="105"/>
      <c r="X264" s="104"/>
      <c r="Y264" s="104"/>
    </row>
    <row r="265" spans="3:25" ht="15" x14ac:dyDescent="0.25">
      <c r="C265" s="102"/>
      <c r="M265" s="104"/>
      <c r="N265" s="104"/>
      <c r="O265" s="104"/>
      <c r="P265" s="104"/>
      <c r="Q265" s="104"/>
      <c r="R265" s="104"/>
      <c r="S265" s="106">
        <v>595</v>
      </c>
      <c r="U265" s="104"/>
      <c r="V265" s="104"/>
      <c r="W265" s="105"/>
      <c r="X265" s="104"/>
      <c r="Y265" s="104"/>
    </row>
    <row r="266" spans="3:25" ht="15" x14ac:dyDescent="0.25">
      <c r="C266" s="102"/>
      <c r="M266" s="104"/>
      <c r="N266" s="104"/>
      <c r="O266" s="104"/>
      <c r="P266" s="104"/>
      <c r="Q266" s="104"/>
      <c r="R266" s="104"/>
      <c r="S266" s="106">
        <v>596</v>
      </c>
      <c r="U266" s="104"/>
      <c r="V266" s="104"/>
      <c r="W266" s="105"/>
      <c r="X266" s="104"/>
      <c r="Y266" s="104"/>
    </row>
    <row r="267" spans="3:25" ht="15" x14ac:dyDescent="0.25">
      <c r="C267" s="102"/>
      <c r="M267" s="104"/>
      <c r="N267" s="104"/>
      <c r="O267" s="104"/>
      <c r="P267" s="104"/>
      <c r="Q267" s="104"/>
      <c r="R267" s="104"/>
      <c r="S267" s="106">
        <v>597</v>
      </c>
      <c r="U267" s="104"/>
      <c r="V267" s="104"/>
      <c r="W267" s="105"/>
      <c r="X267" s="104"/>
      <c r="Y267" s="104"/>
    </row>
    <row r="268" spans="3:25" ht="15" x14ac:dyDescent="0.25">
      <c r="C268" s="102"/>
      <c r="M268" s="104"/>
      <c r="N268" s="104"/>
      <c r="O268" s="104"/>
      <c r="P268" s="104"/>
      <c r="Q268" s="104"/>
      <c r="R268" s="104"/>
      <c r="S268" s="106">
        <v>598</v>
      </c>
      <c r="U268" s="104"/>
      <c r="V268" s="104"/>
      <c r="W268" s="105"/>
      <c r="X268" s="104"/>
      <c r="Y268" s="104"/>
    </row>
    <row r="269" spans="3:25" ht="15" x14ac:dyDescent="0.25">
      <c r="C269" s="102"/>
      <c r="M269" s="104"/>
      <c r="N269" s="104"/>
      <c r="O269" s="104"/>
      <c r="P269" s="104"/>
      <c r="Q269" s="104"/>
      <c r="R269" s="104"/>
      <c r="S269" s="106">
        <v>599</v>
      </c>
      <c r="U269" s="104"/>
      <c r="V269" s="104"/>
      <c r="W269" s="105"/>
      <c r="X269" s="104"/>
      <c r="Y269" s="104"/>
    </row>
    <row r="270" spans="3:25" ht="15" x14ac:dyDescent="0.25">
      <c r="C270" s="102"/>
      <c r="M270" s="104"/>
      <c r="N270" s="104"/>
      <c r="O270" s="104"/>
      <c r="P270" s="104"/>
      <c r="Q270" s="104"/>
      <c r="R270" s="104"/>
      <c r="S270" s="106">
        <v>600</v>
      </c>
      <c r="U270" s="104"/>
      <c r="V270" s="104"/>
      <c r="W270" s="105"/>
      <c r="X270" s="104"/>
      <c r="Y270" s="104"/>
    </row>
    <row r="271" spans="3:25" ht="15" x14ac:dyDescent="0.25">
      <c r="C271" s="102"/>
      <c r="M271" s="104"/>
      <c r="N271" s="104"/>
      <c r="O271" s="104"/>
      <c r="P271" s="104"/>
      <c r="Q271" s="104"/>
      <c r="R271" s="104"/>
      <c r="S271" s="106">
        <v>601</v>
      </c>
      <c r="U271" s="104"/>
      <c r="V271" s="104"/>
      <c r="W271" s="105"/>
      <c r="X271" s="104"/>
      <c r="Y271" s="104"/>
    </row>
    <row r="272" spans="3:25" ht="15" x14ac:dyDescent="0.25">
      <c r="C272" s="102"/>
      <c r="M272" s="104"/>
      <c r="N272" s="104"/>
      <c r="O272" s="104"/>
      <c r="P272" s="104"/>
      <c r="Q272" s="104"/>
      <c r="R272" s="104"/>
      <c r="S272" s="106">
        <v>602</v>
      </c>
      <c r="U272" s="104"/>
      <c r="V272" s="104"/>
      <c r="W272" s="105"/>
      <c r="X272" s="104"/>
      <c r="Y272" s="104"/>
    </row>
    <row r="273" spans="3:25" ht="15" x14ac:dyDescent="0.25">
      <c r="C273" s="102"/>
      <c r="M273" s="104"/>
      <c r="N273" s="104"/>
      <c r="O273" s="104"/>
      <c r="P273" s="104"/>
      <c r="Q273" s="104"/>
      <c r="R273" s="104"/>
      <c r="S273" s="106">
        <v>603</v>
      </c>
      <c r="U273" s="104"/>
      <c r="V273" s="104"/>
      <c r="W273" s="105"/>
      <c r="X273" s="104"/>
      <c r="Y273" s="104"/>
    </row>
    <row r="274" spans="3:25" ht="15" x14ac:dyDescent="0.25">
      <c r="C274" s="102"/>
      <c r="M274" s="104"/>
      <c r="N274" s="104"/>
      <c r="O274" s="104"/>
      <c r="P274" s="104"/>
      <c r="Q274" s="104"/>
      <c r="R274" s="104"/>
      <c r="S274" s="106">
        <v>604</v>
      </c>
      <c r="U274" s="104"/>
      <c r="V274" s="104"/>
      <c r="W274" s="105"/>
      <c r="X274" s="104"/>
      <c r="Y274" s="104"/>
    </row>
    <row r="275" spans="3:25" ht="15" x14ac:dyDescent="0.25">
      <c r="C275" s="102"/>
      <c r="M275" s="104"/>
      <c r="N275" s="104"/>
      <c r="O275" s="104"/>
      <c r="P275" s="104"/>
      <c r="Q275" s="104"/>
      <c r="R275" s="104"/>
      <c r="S275" s="106">
        <v>605</v>
      </c>
      <c r="U275" s="104"/>
      <c r="V275" s="104"/>
      <c r="W275" s="105"/>
      <c r="X275" s="104"/>
      <c r="Y275" s="104"/>
    </row>
    <row r="276" spans="3:25" ht="15" x14ac:dyDescent="0.25">
      <c r="C276" s="102"/>
      <c r="M276" s="104"/>
      <c r="N276" s="104"/>
      <c r="O276" s="104"/>
      <c r="P276" s="104"/>
      <c r="Q276" s="104"/>
      <c r="R276" s="104"/>
      <c r="S276" s="106">
        <v>606</v>
      </c>
      <c r="U276" s="104"/>
      <c r="V276" s="104"/>
      <c r="W276" s="105"/>
      <c r="X276" s="104"/>
      <c r="Y276" s="104"/>
    </row>
    <row r="277" spans="3:25" ht="15" x14ac:dyDescent="0.25">
      <c r="C277" s="102"/>
      <c r="M277" s="104"/>
      <c r="N277" s="104"/>
      <c r="O277" s="104"/>
      <c r="P277" s="104"/>
      <c r="Q277" s="104"/>
      <c r="R277" s="104"/>
      <c r="S277" s="106">
        <v>607</v>
      </c>
      <c r="U277" s="104"/>
      <c r="V277" s="104"/>
      <c r="W277" s="105"/>
      <c r="X277" s="104"/>
      <c r="Y277" s="104"/>
    </row>
    <row r="278" spans="3:25" ht="15" x14ac:dyDescent="0.25">
      <c r="C278" s="102"/>
      <c r="M278" s="104"/>
      <c r="N278" s="104"/>
      <c r="O278" s="104"/>
      <c r="P278" s="104"/>
      <c r="Q278" s="104"/>
      <c r="R278" s="104"/>
      <c r="S278" s="106">
        <v>608</v>
      </c>
      <c r="U278" s="104"/>
      <c r="V278" s="104"/>
      <c r="W278" s="105"/>
      <c r="X278" s="104"/>
      <c r="Y278" s="104"/>
    </row>
    <row r="279" spans="3:25" ht="15" x14ac:dyDescent="0.25">
      <c r="C279" s="102"/>
      <c r="M279" s="104"/>
      <c r="N279" s="104"/>
      <c r="O279" s="104"/>
      <c r="P279" s="104"/>
      <c r="Q279" s="104"/>
      <c r="R279" s="104"/>
      <c r="S279" s="106">
        <v>609</v>
      </c>
      <c r="U279" s="104"/>
      <c r="V279" s="104"/>
      <c r="W279" s="105"/>
      <c r="X279" s="104"/>
      <c r="Y279" s="104"/>
    </row>
    <row r="280" spans="3:25" ht="15" x14ac:dyDescent="0.25">
      <c r="C280" s="102"/>
      <c r="M280" s="104"/>
      <c r="N280" s="104"/>
      <c r="O280" s="104"/>
      <c r="P280" s="104"/>
      <c r="Q280" s="104"/>
      <c r="R280" s="104"/>
      <c r="S280" s="106">
        <v>610</v>
      </c>
      <c r="U280" s="104"/>
      <c r="V280" s="104"/>
      <c r="W280" s="105"/>
      <c r="X280" s="104"/>
      <c r="Y280" s="104"/>
    </row>
    <row r="281" spans="3:25" ht="15" x14ac:dyDescent="0.25">
      <c r="C281" s="102"/>
      <c r="M281" s="104"/>
      <c r="N281" s="104"/>
      <c r="O281" s="104"/>
      <c r="P281" s="104"/>
      <c r="Q281" s="104"/>
      <c r="R281" s="104"/>
      <c r="S281" s="106">
        <v>611</v>
      </c>
      <c r="U281" s="104"/>
      <c r="V281" s="104"/>
      <c r="W281" s="105"/>
      <c r="X281" s="104"/>
      <c r="Y281" s="104"/>
    </row>
    <row r="282" spans="3:25" ht="15" x14ac:dyDescent="0.25">
      <c r="C282" s="102"/>
      <c r="M282" s="104"/>
      <c r="N282" s="104"/>
      <c r="O282" s="104"/>
      <c r="P282" s="104"/>
      <c r="Q282" s="104"/>
      <c r="R282" s="104"/>
      <c r="S282" s="106">
        <v>612</v>
      </c>
      <c r="U282" s="104"/>
      <c r="V282" s="104"/>
      <c r="W282" s="105"/>
      <c r="X282" s="104"/>
      <c r="Y282" s="104"/>
    </row>
    <row r="283" spans="3:25" ht="15" x14ac:dyDescent="0.25">
      <c r="C283" s="102"/>
      <c r="M283" s="104"/>
      <c r="N283" s="104"/>
      <c r="O283" s="104"/>
      <c r="P283" s="104"/>
      <c r="Q283" s="104"/>
      <c r="R283" s="104"/>
      <c r="S283" s="106">
        <v>613</v>
      </c>
      <c r="U283" s="104"/>
      <c r="V283" s="104"/>
      <c r="W283" s="105"/>
      <c r="X283" s="104"/>
      <c r="Y283" s="104"/>
    </row>
    <row r="284" spans="3:25" ht="15" x14ac:dyDescent="0.25">
      <c r="C284" s="102"/>
      <c r="M284" s="104"/>
      <c r="N284" s="104"/>
      <c r="O284" s="104"/>
      <c r="P284" s="104"/>
      <c r="Q284" s="104"/>
      <c r="R284" s="104"/>
      <c r="S284" s="106">
        <v>614</v>
      </c>
      <c r="U284" s="104"/>
      <c r="V284" s="104"/>
      <c r="W284" s="105"/>
      <c r="X284" s="104"/>
      <c r="Y284" s="104"/>
    </row>
    <row r="285" spans="3:25" ht="15" x14ac:dyDescent="0.25">
      <c r="C285" s="102"/>
      <c r="M285" s="104"/>
      <c r="N285" s="104"/>
      <c r="O285" s="104"/>
      <c r="P285" s="104"/>
      <c r="Q285" s="104"/>
      <c r="R285" s="104"/>
      <c r="S285" s="106">
        <v>615</v>
      </c>
      <c r="U285" s="104"/>
      <c r="V285" s="104"/>
      <c r="W285" s="105"/>
      <c r="X285" s="104"/>
      <c r="Y285" s="104"/>
    </row>
    <row r="286" spans="3:25" ht="15" x14ac:dyDescent="0.25">
      <c r="C286" s="102"/>
      <c r="M286" s="104"/>
      <c r="N286" s="104"/>
      <c r="O286" s="104"/>
      <c r="P286" s="104"/>
      <c r="Q286" s="104"/>
      <c r="R286" s="104"/>
      <c r="S286" s="106">
        <v>616</v>
      </c>
      <c r="U286" s="104"/>
      <c r="V286" s="104"/>
      <c r="W286" s="105"/>
      <c r="X286" s="104"/>
      <c r="Y286" s="104"/>
    </row>
    <row r="287" spans="3:25" ht="15" x14ac:dyDescent="0.25">
      <c r="C287" s="102"/>
      <c r="M287" s="104"/>
      <c r="N287" s="104"/>
      <c r="O287" s="104"/>
      <c r="P287" s="104"/>
      <c r="Q287" s="104"/>
      <c r="R287" s="104"/>
      <c r="S287" s="106">
        <v>617</v>
      </c>
      <c r="U287" s="104"/>
      <c r="V287" s="104"/>
      <c r="W287" s="105"/>
      <c r="X287" s="104"/>
      <c r="Y287" s="104"/>
    </row>
    <row r="288" spans="3:25" ht="15" x14ac:dyDescent="0.25">
      <c r="C288" s="102"/>
      <c r="M288" s="104"/>
      <c r="N288" s="104"/>
      <c r="O288" s="104"/>
      <c r="P288" s="104"/>
      <c r="Q288" s="104"/>
      <c r="R288" s="104"/>
      <c r="S288" s="106">
        <v>618</v>
      </c>
      <c r="U288" s="104"/>
      <c r="V288" s="104"/>
      <c r="W288" s="105"/>
      <c r="X288" s="104"/>
      <c r="Y288" s="104"/>
    </row>
    <row r="289" spans="3:25" ht="15" x14ac:dyDescent="0.25">
      <c r="C289" s="102"/>
      <c r="M289" s="104"/>
      <c r="N289" s="104"/>
      <c r="O289" s="104"/>
      <c r="P289" s="104"/>
      <c r="Q289" s="104"/>
      <c r="R289" s="104"/>
      <c r="S289" s="106">
        <v>619</v>
      </c>
      <c r="U289" s="104"/>
      <c r="V289" s="104"/>
      <c r="W289" s="105"/>
      <c r="X289" s="104"/>
      <c r="Y289" s="104"/>
    </row>
    <row r="290" spans="3:25" ht="15" x14ac:dyDescent="0.25">
      <c r="C290" s="102"/>
      <c r="M290" s="104"/>
      <c r="N290" s="104"/>
      <c r="O290" s="104"/>
      <c r="P290" s="104"/>
      <c r="Q290" s="104"/>
      <c r="R290" s="104"/>
      <c r="S290" s="106">
        <v>620</v>
      </c>
      <c r="U290" s="104"/>
      <c r="V290" s="104"/>
      <c r="W290" s="105"/>
      <c r="X290" s="104"/>
      <c r="Y290" s="104"/>
    </row>
    <row r="291" spans="3:25" ht="15" x14ac:dyDescent="0.25">
      <c r="C291" s="102"/>
      <c r="M291" s="104"/>
      <c r="N291" s="104"/>
      <c r="O291" s="104"/>
      <c r="P291" s="104"/>
      <c r="Q291" s="104"/>
      <c r="R291" s="104"/>
      <c r="S291" s="106">
        <v>621</v>
      </c>
      <c r="U291" s="104"/>
      <c r="V291" s="104"/>
      <c r="W291" s="105"/>
      <c r="X291" s="104"/>
      <c r="Y291" s="104"/>
    </row>
    <row r="292" spans="3:25" ht="15" x14ac:dyDescent="0.25">
      <c r="C292" s="102"/>
      <c r="M292" s="104"/>
      <c r="N292" s="104"/>
      <c r="O292" s="104"/>
      <c r="P292" s="104"/>
      <c r="Q292" s="104"/>
      <c r="R292" s="104"/>
      <c r="S292" s="106">
        <v>622</v>
      </c>
      <c r="U292" s="104"/>
      <c r="V292" s="104"/>
      <c r="W292" s="105"/>
      <c r="X292" s="104"/>
      <c r="Y292" s="104"/>
    </row>
    <row r="293" spans="3:25" ht="15" x14ac:dyDescent="0.25">
      <c r="C293" s="102"/>
      <c r="M293" s="104"/>
      <c r="N293" s="104"/>
      <c r="O293" s="104"/>
      <c r="P293" s="104"/>
      <c r="Q293" s="104"/>
      <c r="R293" s="104"/>
      <c r="S293" s="106">
        <v>623</v>
      </c>
      <c r="U293" s="104"/>
      <c r="V293" s="104"/>
      <c r="W293" s="105"/>
      <c r="X293" s="104"/>
      <c r="Y293" s="104"/>
    </row>
    <row r="294" spans="3:25" ht="15" x14ac:dyDescent="0.25">
      <c r="C294" s="102"/>
      <c r="M294" s="104"/>
      <c r="N294" s="104"/>
      <c r="O294" s="104"/>
      <c r="P294" s="104"/>
      <c r="Q294" s="104"/>
      <c r="R294" s="104"/>
      <c r="S294" s="106">
        <v>624</v>
      </c>
      <c r="U294" s="104"/>
      <c r="V294" s="104"/>
      <c r="W294" s="105"/>
      <c r="X294" s="104"/>
      <c r="Y294" s="104"/>
    </row>
    <row r="295" spans="3:25" ht="15" x14ac:dyDescent="0.25">
      <c r="C295" s="102"/>
      <c r="M295" s="104"/>
      <c r="N295" s="104"/>
      <c r="O295" s="104"/>
      <c r="P295" s="104"/>
      <c r="Q295" s="104"/>
      <c r="R295" s="104"/>
      <c r="S295" s="106">
        <v>625</v>
      </c>
      <c r="U295" s="104"/>
      <c r="V295" s="104"/>
      <c r="W295" s="105"/>
      <c r="X295" s="104"/>
      <c r="Y295" s="104"/>
    </row>
    <row r="296" spans="3:25" ht="15" x14ac:dyDescent="0.25">
      <c r="C296" s="102"/>
      <c r="M296" s="104"/>
      <c r="N296" s="104"/>
      <c r="O296" s="104"/>
      <c r="P296" s="104"/>
      <c r="Q296" s="104"/>
      <c r="R296" s="104"/>
      <c r="S296" s="106">
        <v>626</v>
      </c>
      <c r="U296" s="104"/>
      <c r="V296" s="104"/>
      <c r="W296" s="105"/>
      <c r="X296" s="104"/>
      <c r="Y296" s="104"/>
    </row>
    <row r="297" spans="3:25" ht="15" x14ac:dyDescent="0.25">
      <c r="C297" s="102"/>
      <c r="M297" s="104"/>
      <c r="N297" s="104"/>
      <c r="O297" s="104"/>
      <c r="P297" s="104"/>
      <c r="Q297" s="104"/>
      <c r="R297" s="104"/>
      <c r="S297" s="106">
        <v>627</v>
      </c>
      <c r="U297" s="104"/>
      <c r="V297" s="104"/>
      <c r="W297" s="105"/>
      <c r="X297" s="104"/>
      <c r="Y297" s="104"/>
    </row>
    <row r="298" spans="3:25" ht="15" x14ac:dyDescent="0.25">
      <c r="C298" s="102"/>
      <c r="M298" s="104"/>
      <c r="N298" s="104"/>
      <c r="O298" s="104"/>
      <c r="P298" s="104"/>
      <c r="Q298" s="104"/>
      <c r="R298" s="104"/>
      <c r="S298" s="106">
        <v>628</v>
      </c>
      <c r="U298" s="104"/>
      <c r="V298" s="104"/>
      <c r="W298" s="105"/>
      <c r="X298" s="104"/>
      <c r="Y298" s="104"/>
    </row>
    <row r="299" spans="3:25" ht="15" x14ac:dyDescent="0.25">
      <c r="C299" s="102"/>
      <c r="M299" s="104"/>
      <c r="N299" s="104"/>
      <c r="O299" s="104"/>
      <c r="P299" s="104"/>
      <c r="Q299" s="104"/>
      <c r="R299" s="104"/>
      <c r="S299" s="106">
        <v>629</v>
      </c>
      <c r="U299" s="104"/>
      <c r="V299" s="104"/>
      <c r="W299" s="105"/>
      <c r="X299" s="104"/>
      <c r="Y299" s="104"/>
    </row>
    <row r="300" spans="3:25" ht="15" x14ac:dyDescent="0.25">
      <c r="C300" s="102"/>
      <c r="M300" s="104"/>
      <c r="N300" s="104"/>
      <c r="O300" s="104"/>
      <c r="P300" s="104"/>
      <c r="Q300" s="104"/>
      <c r="R300" s="104"/>
      <c r="S300" s="106">
        <v>630</v>
      </c>
      <c r="U300" s="104"/>
      <c r="V300" s="104"/>
      <c r="W300" s="105"/>
      <c r="X300" s="104"/>
      <c r="Y300" s="104"/>
    </row>
    <row r="301" spans="3:25" ht="15" x14ac:dyDescent="0.25">
      <c r="C301" s="102"/>
      <c r="M301" s="104"/>
      <c r="N301" s="104"/>
      <c r="O301" s="104"/>
      <c r="P301" s="104"/>
      <c r="Q301" s="104"/>
      <c r="R301" s="104"/>
      <c r="S301" s="106">
        <v>631</v>
      </c>
      <c r="U301" s="104"/>
      <c r="V301" s="104"/>
      <c r="W301" s="105"/>
      <c r="X301" s="104"/>
      <c r="Y301" s="104"/>
    </row>
    <row r="302" spans="3:25" ht="15" x14ac:dyDescent="0.25">
      <c r="C302" s="102"/>
      <c r="M302" s="104"/>
      <c r="N302" s="104"/>
      <c r="O302" s="104"/>
      <c r="P302" s="104"/>
      <c r="Q302" s="104"/>
      <c r="R302" s="104"/>
      <c r="S302" s="106">
        <v>632</v>
      </c>
      <c r="U302" s="104"/>
      <c r="V302" s="104"/>
      <c r="W302" s="105"/>
      <c r="X302" s="104"/>
      <c r="Y302" s="104"/>
    </row>
    <row r="303" spans="3:25" ht="15" x14ac:dyDescent="0.25">
      <c r="C303" s="102"/>
      <c r="M303" s="104"/>
      <c r="N303" s="104"/>
      <c r="O303" s="104"/>
      <c r="P303" s="104"/>
      <c r="Q303" s="104"/>
      <c r="R303" s="104"/>
      <c r="S303" s="106">
        <v>633</v>
      </c>
      <c r="U303" s="104"/>
      <c r="V303" s="104"/>
      <c r="W303" s="105"/>
      <c r="X303" s="104"/>
      <c r="Y303" s="104"/>
    </row>
    <row r="304" spans="3:25" ht="15" x14ac:dyDescent="0.25">
      <c r="C304" s="102"/>
      <c r="M304" s="104"/>
      <c r="N304" s="104"/>
      <c r="O304" s="104"/>
      <c r="P304" s="104"/>
      <c r="Q304" s="104"/>
      <c r="R304" s="104"/>
      <c r="S304" s="106">
        <v>634</v>
      </c>
      <c r="U304" s="104"/>
      <c r="V304" s="104"/>
      <c r="W304" s="105"/>
      <c r="X304" s="104"/>
      <c r="Y304" s="104"/>
    </row>
    <row r="305" spans="3:25" ht="15" x14ac:dyDescent="0.25">
      <c r="C305" s="102"/>
      <c r="M305" s="104"/>
      <c r="N305" s="104"/>
      <c r="O305" s="104"/>
      <c r="P305" s="104"/>
      <c r="Q305" s="104"/>
      <c r="R305" s="104"/>
      <c r="S305" s="106">
        <v>635</v>
      </c>
      <c r="U305" s="104"/>
      <c r="V305" s="104"/>
      <c r="W305" s="105"/>
      <c r="X305" s="104"/>
      <c r="Y305" s="104"/>
    </row>
    <row r="306" spans="3:25" ht="15" x14ac:dyDescent="0.25">
      <c r="C306" s="102"/>
      <c r="M306" s="104"/>
      <c r="N306" s="104"/>
      <c r="O306" s="104"/>
      <c r="P306" s="104"/>
      <c r="Q306" s="104"/>
      <c r="R306" s="104"/>
      <c r="S306" s="106">
        <v>636</v>
      </c>
      <c r="U306" s="104"/>
      <c r="V306" s="104"/>
      <c r="W306" s="105"/>
      <c r="X306" s="104"/>
      <c r="Y306" s="104"/>
    </row>
    <row r="307" spans="3:25" ht="15" x14ac:dyDescent="0.25">
      <c r="C307" s="102"/>
      <c r="M307" s="104"/>
      <c r="N307" s="104"/>
      <c r="O307" s="104"/>
      <c r="P307" s="104"/>
      <c r="Q307" s="104"/>
      <c r="R307" s="104"/>
      <c r="S307" s="106">
        <v>637</v>
      </c>
      <c r="U307" s="104"/>
      <c r="V307" s="104"/>
      <c r="W307" s="105"/>
      <c r="X307" s="104"/>
      <c r="Y307" s="104"/>
    </row>
    <row r="308" spans="3:25" ht="15" x14ac:dyDescent="0.25">
      <c r="C308" s="102"/>
      <c r="M308" s="104"/>
      <c r="N308" s="104"/>
      <c r="O308" s="104"/>
      <c r="P308" s="104"/>
      <c r="Q308" s="104"/>
      <c r="R308" s="104"/>
      <c r="S308" s="106">
        <v>638</v>
      </c>
      <c r="U308" s="104"/>
      <c r="V308" s="104"/>
      <c r="W308" s="105"/>
      <c r="X308" s="104"/>
      <c r="Y308" s="104"/>
    </row>
    <row r="309" spans="3:25" ht="15" x14ac:dyDescent="0.25">
      <c r="C309" s="102"/>
      <c r="M309" s="104"/>
      <c r="N309" s="104"/>
      <c r="O309" s="104"/>
      <c r="P309" s="104"/>
      <c r="Q309" s="104"/>
      <c r="R309" s="104"/>
      <c r="S309" s="106">
        <v>639</v>
      </c>
      <c r="U309" s="104"/>
      <c r="V309" s="104"/>
      <c r="W309" s="105"/>
      <c r="X309" s="104"/>
      <c r="Y309" s="104"/>
    </row>
    <row r="310" spans="3:25" ht="15" x14ac:dyDescent="0.25">
      <c r="C310" s="102"/>
      <c r="M310" s="104"/>
      <c r="N310" s="104"/>
      <c r="O310" s="104"/>
      <c r="P310" s="104"/>
      <c r="Q310" s="104"/>
      <c r="R310" s="104"/>
      <c r="S310" s="106">
        <v>640</v>
      </c>
      <c r="U310" s="104"/>
      <c r="V310" s="104"/>
      <c r="W310" s="105"/>
      <c r="X310" s="104"/>
      <c r="Y310" s="104"/>
    </row>
    <row r="311" spans="3:25" ht="15" x14ac:dyDescent="0.25">
      <c r="C311" s="102"/>
      <c r="M311" s="104"/>
      <c r="N311" s="104"/>
      <c r="O311" s="104"/>
      <c r="P311" s="104"/>
      <c r="Q311" s="104"/>
      <c r="R311" s="104"/>
      <c r="S311" s="106">
        <v>641</v>
      </c>
      <c r="U311" s="104"/>
      <c r="V311" s="104"/>
      <c r="W311" s="105"/>
      <c r="X311" s="104"/>
      <c r="Y311" s="104"/>
    </row>
    <row r="312" spans="3:25" ht="15" x14ac:dyDescent="0.25">
      <c r="C312" s="102"/>
      <c r="M312" s="104"/>
      <c r="N312" s="104"/>
      <c r="O312" s="104"/>
      <c r="P312" s="104"/>
      <c r="Q312" s="104"/>
      <c r="R312" s="104"/>
      <c r="S312" s="106">
        <v>642</v>
      </c>
      <c r="U312" s="104"/>
      <c r="V312" s="104"/>
      <c r="W312" s="105"/>
      <c r="X312" s="104"/>
      <c r="Y312" s="104"/>
    </row>
    <row r="313" spans="3:25" ht="15" x14ac:dyDescent="0.25">
      <c r="C313" s="102"/>
      <c r="M313" s="104"/>
      <c r="N313" s="104"/>
      <c r="O313" s="104"/>
      <c r="P313" s="104"/>
      <c r="Q313" s="104"/>
      <c r="R313" s="104"/>
      <c r="S313" s="106">
        <v>643</v>
      </c>
      <c r="U313" s="104"/>
      <c r="V313" s="104"/>
      <c r="W313" s="105"/>
      <c r="X313" s="104"/>
      <c r="Y313" s="104"/>
    </row>
    <row r="314" spans="3:25" ht="15" x14ac:dyDescent="0.25">
      <c r="C314" s="102"/>
      <c r="M314" s="104"/>
      <c r="N314" s="104"/>
      <c r="O314" s="104"/>
      <c r="P314" s="104"/>
      <c r="Q314" s="104"/>
      <c r="R314" s="104"/>
      <c r="S314" s="106">
        <v>644</v>
      </c>
      <c r="U314" s="104"/>
      <c r="V314" s="104"/>
      <c r="W314" s="105"/>
      <c r="X314" s="104"/>
      <c r="Y314" s="104"/>
    </row>
    <row r="315" spans="3:25" ht="15" x14ac:dyDescent="0.25">
      <c r="C315" s="102"/>
      <c r="M315" s="104"/>
      <c r="N315" s="104"/>
      <c r="O315" s="104"/>
      <c r="P315" s="104"/>
      <c r="Q315" s="104"/>
      <c r="R315" s="104"/>
      <c r="S315" s="106">
        <v>645</v>
      </c>
      <c r="U315" s="104"/>
      <c r="V315" s="104"/>
      <c r="W315" s="105"/>
      <c r="X315" s="104"/>
      <c r="Y315" s="104"/>
    </row>
    <row r="316" spans="3:25" ht="15" x14ac:dyDescent="0.25">
      <c r="C316" s="102"/>
      <c r="M316" s="104"/>
      <c r="N316" s="104"/>
      <c r="O316" s="104"/>
      <c r="P316" s="104"/>
      <c r="Q316" s="104"/>
      <c r="R316" s="104"/>
      <c r="S316" s="106">
        <v>646</v>
      </c>
      <c r="U316" s="104"/>
      <c r="V316" s="104"/>
      <c r="W316" s="105"/>
      <c r="X316" s="104"/>
      <c r="Y316" s="104"/>
    </row>
    <row r="317" spans="3:25" ht="15" x14ac:dyDescent="0.25">
      <c r="C317" s="102"/>
      <c r="M317" s="104"/>
      <c r="N317" s="104"/>
      <c r="O317" s="104"/>
      <c r="P317" s="104"/>
      <c r="Q317" s="104"/>
      <c r="R317" s="104"/>
      <c r="S317" s="106">
        <v>647</v>
      </c>
      <c r="U317" s="104"/>
      <c r="V317" s="104"/>
      <c r="W317" s="105"/>
      <c r="X317" s="104"/>
      <c r="Y317" s="104"/>
    </row>
    <row r="318" spans="3:25" ht="15" x14ac:dyDescent="0.25">
      <c r="C318" s="102"/>
      <c r="M318" s="104"/>
      <c r="N318" s="104"/>
      <c r="O318" s="104"/>
      <c r="P318" s="104"/>
      <c r="Q318" s="104"/>
      <c r="R318" s="104"/>
      <c r="S318" s="106">
        <v>648</v>
      </c>
      <c r="U318" s="104"/>
      <c r="V318" s="104"/>
      <c r="W318" s="105"/>
      <c r="X318" s="104"/>
      <c r="Y318" s="104"/>
    </row>
    <row r="319" spans="3:25" ht="15" x14ac:dyDescent="0.25">
      <c r="C319" s="102"/>
      <c r="M319" s="104"/>
      <c r="N319" s="104"/>
      <c r="O319" s="104"/>
      <c r="P319" s="104"/>
      <c r="Q319" s="104"/>
      <c r="R319" s="104"/>
      <c r="S319" s="106">
        <v>649</v>
      </c>
      <c r="U319" s="104"/>
      <c r="V319" s="104"/>
      <c r="W319" s="105"/>
      <c r="X319" s="104"/>
      <c r="Y319" s="104"/>
    </row>
    <row r="320" spans="3:25" ht="15" x14ac:dyDescent="0.25">
      <c r="C320" s="102"/>
      <c r="M320" s="104"/>
      <c r="N320" s="104"/>
      <c r="O320" s="104"/>
      <c r="P320" s="104"/>
      <c r="Q320" s="104"/>
      <c r="R320" s="104"/>
      <c r="S320" s="106">
        <v>650</v>
      </c>
      <c r="U320" s="104"/>
      <c r="V320" s="104"/>
      <c r="W320" s="105"/>
      <c r="X320" s="104"/>
      <c r="Y320" s="104"/>
    </row>
    <row r="321" spans="3:25" ht="15" x14ac:dyDescent="0.25">
      <c r="C321" s="102"/>
      <c r="M321" s="104"/>
      <c r="N321" s="104"/>
      <c r="O321" s="104"/>
      <c r="P321" s="104"/>
      <c r="Q321" s="104"/>
      <c r="R321" s="104"/>
      <c r="S321" s="106">
        <v>651</v>
      </c>
      <c r="U321" s="104"/>
      <c r="V321" s="104"/>
      <c r="W321" s="105"/>
      <c r="X321" s="104"/>
      <c r="Y321" s="104"/>
    </row>
    <row r="322" spans="3:25" ht="15" x14ac:dyDescent="0.25">
      <c r="C322" s="102"/>
      <c r="M322" s="104"/>
      <c r="N322" s="104"/>
      <c r="O322" s="104"/>
      <c r="P322" s="104"/>
      <c r="Q322" s="104"/>
      <c r="R322" s="104"/>
      <c r="S322" s="106">
        <v>652</v>
      </c>
      <c r="U322" s="104"/>
      <c r="V322" s="104"/>
      <c r="W322" s="105"/>
      <c r="X322" s="104"/>
      <c r="Y322" s="104"/>
    </row>
    <row r="323" spans="3:25" ht="15" x14ac:dyDescent="0.25">
      <c r="C323" s="102"/>
      <c r="M323" s="104"/>
      <c r="N323" s="104"/>
      <c r="O323" s="104"/>
      <c r="P323" s="104"/>
      <c r="Q323" s="104"/>
      <c r="R323" s="104"/>
      <c r="S323" s="106">
        <v>653</v>
      </c>
      <c r="U323" s="104"/>
      <c r="V323" s="104"/>
      <c r="W323" s="105"/>
      <c r="X323" s="104"/>
      <c r="Y323" s="104"/>
    </row>
    <row r="324" spans="3:25" ht="15" x14ac:dyDescent="0.25">
      <c r="C324" s="102"/>
      <c r="M324" s="104"/>
      <c r="N324" s="104"/>
      <c r="O324" s="104"/>
      <c r="P324" s="104"/>
      <c r="Q324" s="104"/>
      <c r="R324" s="104"/>
      <c r="S324" s="106">
        <v>654</v>
      </c>
      <c r="U324" s="104"/>
      <c r="V324" s="104"/>
      <c r="W324" s="105"/>
      <c r="X324" s="104"/>
      <c r="Y324" s="104"/>
    </row>
    <row r="325" spans="3:25" ht="15" x14ac:dyDescent="0.25">
      <c r="C325" s="102"/>
      <c r="M325" s="104"/>
      <c r="N325" s="104"/>
      <c r="O325" s="104"/>
      <c r="P325" s="104"/>
      <c r="Q325" s="104"/>
      <c r="R325" s="104"/>
      <c r="S325" s="106">
        <v>655</v>
      </c>
      <c r="U325" s="104"/>
      <c r="V325" s="104"/>
      <c r="W325" s="105"/>
      <c r="X325" s="104"/>
      <c r="Y325" s="104"/>
    </row>
    <row r="326" spans="3:25" ht="15" x14ac:dyDescent="0.25">
      <c r="C326" s="102"/>
      <c r="M326" s="104"/>
      <c r="N326" s="104"/>
      <c r="O326" s="104"/>
      <c r="P326" s="104"/>
      <c r="Q326" s="104"/>
      <c r="R326" s="104"/>
      <c r="S326" s="106">
        <v>656</v>
      </c>
      <c r="U326" s="104"/>
      <c r="V326" s="104"/>
      <c r="W326" s="105"/>
      <c r="X326" s="104"/>
      <c r="Y326" s="104"/>
    </row>
    <row r="327" spans="3:25" ht="15" x14ac:dyDescent="0.25">
      <c r="C327" s="102"/>
      <c r="M327" s="104"/>
      <c r="N327" s="104"/>
      <c r="O327" s="104"/>
      <c r="P327" s="104"/>
      <c r="Q327" s="104"/>
      <c r="R327" s="104"/>
      <c r="S327" s="106">
        <v>657</v>
      </c>
      <c r="U327" s="104"/>
      <c r="V327" s="104"/>
      <c r="W327" s="105"/>
      <c r="X327" s="104"/>
      <c r="Y327" s="104"/>
    </row>
    <row r="328" spans="3:25" ht="15" x14ac:dyDescent="0.25">
      <c r="C328" s="102"/>
      <c r="M328" s="104"/>
      <c r="N328" s="104"/>
      <c r="O328" s="104"/>
      <c r="P328" s="104"/>
      <c r="Q328" s="104"/>
      <c r="R328" s="104"/>
      <c r="S328" s="106">
        <v>658</v>
      </c>
      <c r="U328" s="104"/>
      <c r="V328" s="104"/>
      <c r="W328" s="105"/>
      <c r="X328" s="104"/>
      <c r="Y328" s="104"/>
    </row>
    <row r="329" spans="3:25" ht="15" x14ac:dyDescent="0.25">
      <c r="C329" s="102"/>
      <c r="M329" s="104"/>
      <c r="N329" s="104"/>
      <c r="O329" s="104"/>
      <c r="P329" s="104"/>
      <c r="Q329" s="104"/>
      <c r="R329" s="104"/>
      <c r="S329" s="106">
        <v>659</v>
      </c>
      <c r="U329" s="104"/>
      <c r="V329" s="104"/>
      <c r="W329" s="105"/>
      <c r="X329" s="104"/>
      <c r="Y329" s="104"/>
    </row>
    <row r="330" spans="3:25" ht="15" x14ac:dyDescent="0.25">
      <c r="C330" s="102"/>
      <c r="M330" s="104"/>
      <c r="N330" s="104"/>
      <c r="O330" s="104"/>
      <c r="P330" s="104"/>
      <c r="Q330" s="104"/>
      <c r="R330" s="104"/>
      <c r="S330" s="106">
        <v>660</v>
      </c>
      <c r="U330" s="104"/>
      <c r="V330" s="104"/>
      <c r="W330" s="105"/>
      <c r="X330" s="104"/>
      <c r="Y330" s="104"/>
    </row>
    <row r="331" spans="3:25" ht="15" x14ac:dyDescent="0.25">
      <c r="C331" s="102"/>
      <c r="M331" s="104"/>
      <c r="N331" s="104"/>
      <c r="O331" s="104"/>
      <c r="P331" s="104"/>
      <c r="Q331" s="104"/>
      <c r="R331" s="104"/>
      <c r="S331" s="106">
        <v>661</v>
      </c>
      <c r="U331" s="104"/>
      <c r="V331" s="104"/>
      <c r="W331" s="105"/>
      <c r="X331" s="104"/>
      <c r="Y331" s="104"/>
    </row>
    <row r="332" spans="3:25" ht="15" x14ac:dyDescent="0.25">
      <c r="C332" s="102"/>
      <c r="M332" s="104"/>
      <c r="N332" s="104"/>
      <c r="O332" s="104"/>
      <c r="P332" s="104"/>
      <c r="Q332" s="104"/>
      <c r="R332" s="104"/>
      <c r="S332" s="106">
        <v>662</v>
      </c>
      <c r="U332" s="104"/>
      <c r="V332" s="104"/>
      <c r="W332" s="105"/>
      <c r="X332" s="104"/>
      <c r="Y332" s="104"/>
    </row>
    <row r="333" spans="3:25" ht="15" x14ac:dyDescent="0.25">
      <c r="C333" s="102"/>
      <c r="M333" s="104"/>
      <c r="N333" s="104"/>
      <c r="O333" s="104"/>
      <c r="P333" s="104"/>
      <c r="Q333" s="104"/>
      <c r="R333" s="104"/>
      <c r="S333" s="106">
        <v>663</v>
      </c>
      <c r="U333" s="104"/>
      <c r="V333" s="104"/>
      <c r="W333" s="105"/>
      <c r="X333" s="104"/>
      <c r="Y333" s="104"/>
    </row>
    <row r="334" spans="3:25" ht="15" x14ac:dyDescent="0.25">
      <c r="C334" s="102"/>
      <c r="M334" s="104"/>
      <c r="N334" s="104"/>
      <c r="O334" s="104"/>
      <c r="P334" s="104"/>
      <c r="Q334" s="104"/>
      <c r="R334" s="104"/>
      <c r="S334" s="106">
        <v>664</v>
      </c>
      <c r="U334" s="104"/>
      <c r="V334" s="104"/>
      <c r="W334" s="105"/>
      <c r="X334" s="104"/>
      <c r="Y334" s="104"/>
    </row>
    <row r="335" spans="3:25" ht="15" x14ac:dyDescent="0.25">
      <c r="C335" s="102"/>
      <c r="M335" s="104"/>
      <c r="N335" s="104"/>
      <c r="O335" s="104"/>
      <c r="P335" s="104"/>
      <c r="Q335" s="104"/>
      <c r="R335" s="104"/>
      <c r="S335" s="106">
        <v>665</v>
      </c>
      <c r="U335" s="104"/>
      <c r="V335" s="104"/>
      <c r="W335" s="105"/>
      <c r="X335" s="104"/>
      <c r="Y335" s="104"/>
    </row>
    <row r="336" spans="3:25" ht="15" x14ac:dyDescent="0.25">
      <c r="C336" s="102"/>
      <c r="M336" s="104"/>
      <c r="N336" s="104"/>
      <c r="O336" s="104"/>
      <c r="P336" s="104"/>
      <c r="Q336" s="104"/>
      <c r="R336" s="104"/>
      <c r="S336" s="106">
        <v>666</v>
      </c>
      <c r="U336" s="104"/>
      <c r="V336" s="104"/>
      <c r="W336" s="105"/>
      <c r="X336" s="104"/>
      <c r="Y336" s="104"/>
    </row>
    <row r="337" spans="3:25" ht="15" x14ac:dyDescent="0.25">
      <c r="C337" s="102"/>
      <c r="M337" s="104"/>
      <c r="N337" s="104"/>
      <c r="O337" s="104"/>
      <c r="P337" s="104"/>
      <c r="Q337" s="104"/>
      <c r="R337" s="104"/>
      <c r="S337" s="106">
        <v>667</v>
      </c>
      <c r="U337" s="104"/>
      <c r="V337" s="104"/>
      <c r="W337" s="105"/>
      <c r="X337" s="104"/>
      <c r="Y337" s="104"/>
    </row>
    <row r="338" spans="3:25" ht="15" x14ac:dyDescent="0.25">
      <c r="C338" s="102"/>
      <c r="M338" s="104"/>
      <c r="N338" s="104"/>
      <c r="O338" s="104"/>
      <c r="P338" s="104"/>
      <c r="Q338" s="104"/>
      <c r="R338" s="104"/>
      <c r="S338" s="106">
        <v>668</v>
      </c>
      <c r="U338" s="104"/>
      <c r="V338" s="104"/>
      <c r="W338" s="105"/>
      <c r="X338" s="104"/>
      <c r="Y338" s="104"/>
    </row>
    <row r="339" spans="3:25" ht="15" x14ac:dyDescent="0.25">
      <c r="C339" s="102"/>
      <c r="M339" s="104"/>
      <c r="N339" s="104"/>
      <c r="O339" s="104"/>
      <c r="P339" s="104"/>
      <c r="Q339" s="104"/>
      <c r="R339" s="104"/>
      <c r="S339" s="106">
        <v>669</v>
      </c>
      <c r="U339" s="104"/>
      <c r="V339" s="104"/>
      <c r="W339" s="105"/>
      <c r="X339" s="104"/>
      <c r="Y339" s="104"/>
    </row>
    <row r="340" spans="3:25" ht="15" x14ac:dyDescent="0.25">
      <c r="C340" s="102"/>
      <c r="M340" s="104"/>
      <c r="N340" s="104"/>
      <c r="O340" s="104"/>
      <c r="P340" s="104"/>
      <c r="Q340" s="104"/>
      <c r="R340" s="104"/>
      <c r="S340" s="106">
        <v>670</v>
      </c>
      <c r="U340" s="104"/>
      <c r="V340" s="104"/>
      <c r="W340" s="105"/>
      <c r="X340" s="104"/>
      <c r="Y340" s="104"/>
    </row>
    <row r="341" spans="3:25" ht="15" x14ac:dyDescent="0.25">
      <c r="C341" s="102"/>
      <c r="M341" s="104"/>
      <c r="N341" s="104"/>
      <c r="O341" s="104"/>
      <c r="P341" s="104"/>
      <c r="Q341" s="104"/>
      <c r="R341" s="104"/>
      <c r="S341" s="106">
        <v>671</v>
      </c>
      <c r="U341" s="104"/>
      <c r="V341" s="104"/>
      <c r="W341" s="105"/>
      <c r="X341" s="104"/>
      <c r="Y341" s="104"/>
    </row>
    <row r="342" spans="3:25" ht="15" x14ac:dyDescent="0.25">
      <c r="C342" s="102"/>
      <c r="M342" s="104"/>
      <c r="N342" s="104"/>
      <c r="O342" s="104"/>
      <c r="P342" s="104"/>
      <c r="Q342" s="104"/>
      <c r="R342" s="104"/>
      <c r="S342" s="106">
        <v>672</v>
      </c>
      <c r="U342" s="104"/>
      <c r="V342" s="104"/>
      <c r="W342" s="105"/>
      <c r="X342" s="104"/>
      <c r="Y342" s="104"/>
    </row>
    <row r="343" spans="3:25" ht="15" x14ac:dyDescent="0.25">
      <c r="C343" s="102"/>
      <c r="M343" s="104"/>
      <c r="N343" s="104"/>
      <c r="O343" s="104"/>
      <c r="P343" s="104"/>
      <c r="Q343" s="104"/>
      <c r="R343" s="104"/>
      <c r="S343" s="106">
        <v>673</v>
      </c>
      <c r="U343" s="104"/>
      <c r="V343" s="104"/>
      <c r="W343" s="105"/>
      <c r="X343" s="104"/>
      <c r="Y343" s="104"/>
    </row>
    <row r="344" spans="3:25" ht="15" x14ac:dyDescent="0.25">
      <c r="C344" s="102"/>
      <c r="M344" s="104"/>
      <c r="N344" s="104"/>
      <c r="O344" s="104"/>
      <c r="P344" s="104"/>
      <c r="Q344" s="104"/>
      <c r="R344" s="104"/>
      <c r="S344" s="106">
        <v>674</v>
      </c>
      <c r="U344" s="104"/>
      <c r="V344" s="104"/>
      <c r="W344" s="105"/>
      <c r="X344" s="104"/>
      <c r="Y344" s="104"/>
    </row>
    <row r="345" spans="3:25" ht="15" x14ac:dyDescent="0.25">
      <c r="C345" s="102"/>
      <c r="M345" s="104"/>
      <c r="N345" s="104"/>
      <c r="O345" s="104"/>
      <c r="P345" s="104"/>
      <c r="Q345" s="104"/>
      <c r="R345" s="104"/>
      <c r="S345" s="106">
        <v>675</v>
      </c>
      <c r="U345" s="104"/>
      <c r="V345" s="104"/>
      <c r="W345" s="105"/>
      <c r="X345" s="104"/>
      <c r="Y345" s="104"/>
    </row>
    <row r="346" spans="3:25" ht="15" x14ac:dyDescent="0.25">
      <c r="C346" s="102"/>
      <c r="M346" s="104"/>
      <c r="N346" s="104"/>
      <c r="O346" s="104"/>
      <c r="P346" s="104"/>
      <c r="Q346" s="104"/>
      <c r="R346" s="104"/>
      <c r="S346" s="106">
        <v>676</v>
      </c>
      <c r="U346" s="104"/>
      <c r="V346" s="104"/>
      <c r="W346" s="105"/>
      <c r="X346" s="104"/>
      <c r="Y346" s="104"/>
    </row>
    <row r="347" spans="3:25" ht="15" x14ac:dyDescent="0.25">
      <c r="C347" s="102"/>
      <c r="M347" s="104"/>
      <c r="N347" s="104"/>
      <c r="O347" s="104"/>
      <c r="P347" s="104"/>
      <c r="Q347" s="104"/>
      <c r="R347" s="104"/>
      <c r="S347" s="106">
        <v>677</v>
      </c>
      <c r="U347" s="104"/>
      <c r="V347" s="104"/>
      <c r="W347" s="105"/>
      <c r="X347" s="104"/>
      <c r="Y347" s="104"/>
    </row>
    <row r="348" spans="3:25" ht="15" x14ac:dyDescent="0.25">
      <c r="C348" s="102"/>
      <c r="M348" s="104"/>
      <c r="N348" s="104"/>
      <c r="O348" s="104"/>
      <c r="P348" s="104"/>
      <c r="Q348" s="104"/>
      <c r="R348" s="104"/>
      <c r="S348" s="106">
        <v>678</v>
      </c>
      <c r="U348" s="104"/>
      <c r="V348" s="104"/>
      <c r="W348" s="105"/>
      <c r="X348" s="104"/>
      <c r="Y348" s="104"/>
    </row>
    <row r="349" spans="3:25" ht="15" x14ac:dyDescent="0.25">
      <c r="C349" s="102"/>
      <c r="M349" s="104"/>
      <c r="N349" s="104"/>
      <c r="O349" s="104"/>
      <c r="P349" s="104"/>
      <c r="Q349" s="104"/>
      <c r="R349" s="104"/>
      <c r="S349" s="106">
        <v>679</v>
      </c>
      <c r="U349" s="104"/>
      <c r="V349" s="104"/>
      <c r="W349" s="105"/>
      <c r="X349" s="104"/>
      <c r="Y349" s="104"/>
    </row>
    <row r="350" spans="3:25" ht="15" x14ac:dyDescent="0.25">
      <c r="C350" s="102"/>
      <c r="M350" s="104"/>
      <c r="N350" s="104"/>
      <c r="O350" s="104"/>
      <c r="P350" s="104"/>
      <c r="Q350" s="104"/>
      <c r="R350" s="104"/>
      <c r="S350" s="106">
        <v>680</v>
      </c>
      <c r="U350" s="104"/>
      <c r="V350" s="104"/>
      <c r="W350" s="105"/>
      <c r="X350" s="104"/>
      <c r="Y350" s="104"/>
    </row>
    <row r="351" spans="3:25" ht="15" x14ac:dyDescent="0.25">
      <c r="C351" s="102"/>
      <c r="M351" s="104"/>
      <c r="N351" s="104"/>
      <c r="O351" s="104"/>
      <c r="P351" s="104"/>
      <c r="Q351" s="104"/>
      <c r="R351" s="104"/>
      <c r="S351" s="106">
        <v>681</v>
      </c>
      <c r="U351" s="104"/>
      <c r="V351" s="104"/>
      <c r="W351" s="105"/>
      <c r="X351" s="104"/>
      <c r="Y351" s="104"/>
    </row>
    <row r="352" spans="3:25" ht="15" x14ac:dyDescent="0.25">
      <c r="C352" s="102"/>
      <c r="M352" s="104"/>
      <c r="N352" s="104"/>
      <c r="O352" s="104"/>
      <c r="P352" s="104"/>
      <c r="Q352" s="104"/>
      <c r="R352" s="104"/>
      <c r="S352" s="106">
        <v>682</v>
      </c>
      <c r="U352" s="104"/>
      <c r="V352" s="104"/>
      <c r="W352" s="105"/>
      <c r="X352" s="104"/>
      <c r="Y352" s="104"/>
    </row>
    <row r="353" spans="3:25" ht="15" x14ac:dyDescent="0.25">
      <c r="C353" s="102"/>
      <c r="M353" s="104"/>
      <c r="N353" s="104"/>
      <c r="O353" s="104"/>
      <c r="P353" s="104"/>
      <c r="Q353" s="104"/>
      <c r="R353" s="104"/>
      <c r="S353" s="106">
        <v>683</v>
      </c>
      <c r="U353" s="104"/>
      <c r="V353" s="104"/>
      <c r="W353" s="105"/>
      <c r="X353" s="104"/>
      <c r="Y353" s="104"/>
    </row>
    <row r="354" spans="3:25" ht="15" x14ac:dyDescent="0.25">
      <c r="C354" s="102"/>
      <c r="M354" s="104"/>
      <c r="N354" s="104"/>
      <c r="O354" s="104"/>
      <c r="P354" s="104"/>
      <c r="Q354" s="104"/>
      <c r="R354" s="104"/>
      <c r="S354" s="106">
        <v>684</v>
      </c>
      <c r="U354" s="104"/>
      <c r="V354" s="104"/>
      <c r="W354" s="105"/>
      <c r="X354" s="104"/>
      <c r="Y354" s="104"/>
    </row>
    <row r="355" spans="3:25" ht="15" x14ac:dyDescent="0.25">
      <c r="C355" s="102"/>
      <c r="M355" s="104"/>
      <c r="N355" s="104"/>
      <c r="O355" s="104"/>
      <c r="P355" s="104"/>
      <c r="Q355" s="104"/>
      <c r="R355" s="104"/>
      <c r="S355" s="106">
        <v>685</v>
      </c>
      <c r="U355" s="104"/>
      <c r="V355" s="104"/>
      <c r="W355" s="105"/>
      <c r="X355" s="104"/>
      <c r="Y355" s="104"/>
    </row>
    <row r="356" spans="3:25" ht="15" x14ac:dyDescent="0.25">
      <c r="C356" s="102"/>
      <c r="M356" s="104"/>
      <c r="N356" s="104"/>
      <c r="O356" s="104"/>
      <c r="P356" s="104"/>
      <c r="Q356" s="104"/>
      <c r="R356" s="104"/>
      <c r="S356" s="106">
        <v>686</v>
      </c>
      <c r="U356" s="104"/>
      <c r="V356" s="104"/>
      <c r="W356" s="105"/>
      <c r="X356" s="104"/>
      <c r="Y356" s="104"/>
    </row>
    <row r="357" spans="3:25" ht="15" x14ac:dyDescent="0.25">
      <c r="C357" s="102"/>
      <c r="M357" s="104"/>
      <c r="N357" s="104"/>
      <c r="O357" s="104"/>
      <c r="P357" s="104"/>
      <c r="Q357" s="104"/>
      <c r="R357" s="104"/>
      <c r="S357" s="106">
        <v>687</v>
      </c>
      <c r="U357" s="104"/>
      <c r="V357" s="104"/>
      <c r="W357" s="105"/>
      <c r="X357" s="104"/>
      <c r="Y357" s="104"/>
    </row>
    <row r="358" spans="3:25" ht="15" x14ac:dyDescent="0.25">
      <c r="C358" s="102"/>
      <c r="M358" s="104"/>
      <c r="N358" s="104"/>
      <c r="O358" s="104"/>
      <c r="P358" s="104"/>
      <c r="Q358" s="104"/>
      <c r="R358" s="104"/>
      <c r="S358" s="106">
        <v>688</v>
      </c>
      <c r="U358" s="104"/>
      <c r="V358" s="104"/>
      <c r="W358" s="105"/>
      <c r="X358" s="104"/>
      <c r="Y358" s="104"/>
    </row>
    <row r="359" spans="3:25" ht="15" x14ac:dyDescent="0.25">
      <c r="C359" s="102"/>
      <c r="M359" s="104"/>
      <c r="N359" s="104"/>
      <c r="O359" s="104"/>
      <c r="P359" s="104"/>
      <c r="Q359" s="104"/>
      <c r="R359" s="104"/>
      <c r="S359" s="106">
        <v>689</v>
      </c>
      <c r="U359" s="104"/>
      <c r="V359" s="104"/>
      <c r="W359" s="105"/>
      <c r="X359" s="104"/>
      <c r="Y359" s="104"/>
    </row>
    <row r="360" spans="3:25" ht="15" x14ac:dyDescent="0.25">
      <c r="C360" s="102"/>
      <c r="M360" s="104"/>
      <c r="N360" s="104"/>
      <c r="O360" s="104"/>
      <c r="P360" s="104"/>
      <c r="Q360" s="104"/>
      <c r="R360" s="104"/>
      <c r="S360" s="106">
        <v>690</v>
      </c>
      <c r="U360" s="104"/>
      <c r="V360" s="104"/>
      <c r="W360" s="105"/>
      <c r="X360" s="104"/>
      <c r="Y360" s="104"/>
    </row>
    <row r="361" spans="3:25" ht="15" x14ac:dyDescent="0.25">
      <c r="C361" s="102"/>
      <c r="M361" s="104"/>
      <c r="N361" s="104"/>
      <c r="O361" s="104"/>
      <c r="P361" s="104"/>
      <c r="Q361" s="104"/>
      <c r="R361" s="104"/>
      <c r="S361" s="106">
        <v>691</v>
      </c>
      <c r="U361" s="104"/>
      <c r="V361" s="104"/>
      <c r="W361" s="105"/>
      <c r="X361" s="104"/>
      <c r="Y361" s="104"/>
    </row>
    <row r="362" spans="3:25" ht="15" x14ac:dyDescent="0.25">
      <c r="C362" s="102"/>
      <c r="M362" s="104"/>
      <c r="N362" s="104"/>
      <c r="O362" s="104"/>
      <c r="P362" s="104"/>
      <c r="Q362" s="104"/>
      <c r="R362" s="104"/>
      <c r="S362" s="106">
        <v>692</v>
      </c>
      <c r="U362" s="104"/>
      <c r="V362" s="104"/>
      <c r="W362" s="105"/>
      <c r="X362" s="104"/>
      <c r="Y362" s="104"/>
    </row>
    <row r="363" spans="3:25" ht="15" x14ac:dyDescent="0.25">
      <c r="C363" s="102"/>
      <c r="M363" s="104"/>
      <c r="N363" s="104"/>
      <c r="O363" s="104"/>
      <c r="P363" s="104"/>
      <c r="Q363" s="104"/>
      <c r="R363" s="104"/>
      <c r="S363" s="106">
        <v>693</v>
      </c>
      <c r="U363" s="104"/>
      <c r="V363" s="104"/>
      <c r="W363" s="105"/>
      <c r="X363" s="104"/>
      <c r="Y363" s="104"/>
    </row>
    <row r="364" spans="3:25" ht="15" x14ac:dyDescent="0.25">
      <c r="C364" s="102"/>
      <c r="M364" s="104"/>
      <c r="N364" s="104"/>
      <c r="O364" s="104"/>
      <c r="P364" s="104"/>
      <c r="Q364" s="104"/>
      <c r="R364" s="104"/>
      <c r="S364" s="106">
        <v>694</v>
      </c>
      <c r="U364" s="104"/>
      <c r="V364" s="104"/>
      <c r="W364" s="105"/>
      <c r="X364" s="104"/>
      <c r="Y364" s="104"/>
    </row>
    <row r="365" spans="3:25" ht="15" x14ac:dyDescent="0.25">
      <c r="C365" s="102"/>
      <c r="M365" s="104"/>
      <c r="N365" s="104"/>
      <c r="O365" s="104"/>
      <c r="P365" s="104"/>
      <c r="Q365" s="104"/>
      <c r="R365" s="104"/>
      <c r="S365" s="106">
        <v>695</v>
      </c>
      <c r="U365" s="104"/>
      <c r="V365" s="104"/>
      <c r="W365" s="105"/>
      <c r="X365" s="104"/>
      <c r="Y365" s="104"/>
    </row>
    <row r="366" spans="3:25" ht="15" x14ac:dyDescent="0.25">
      <c r="C366" s="102"/>
      <c r="M366" s="104"/>
      <c r="N366" s="104"/>
      <c r="O366" s="104"/>
      <c r="P366" s="104"/>
      <c r="Q366" s="104"/>
      <c r="R366" s="104"/>
      <c r="S366" s="106">
        <v>696</v>
      </c>
      <c r="U366" s="104"/>
      <c r="V366" s="104"/>
      <c r="W366" s="105"/>
      <c r="X366" s="104"/>
      <c r="Y366" s="104"/>
    </row>
    <row r="367" spans="3:25" ht="15" x14ac:dyDescent="0.25">
      <c r="C367" s="102"/>
      <c r="M367" s="104"/>
      <c r="N367" s="104"/>
      <c r="O367" s="104"/>
      <c r="P367" s="104"/>
      <c r="Q367" s="104"/>
      <c r="R367" s="104"/>
      <c r="S367" s="106">
        <v>697</v>
      </c>
      <c r="U367" s="104"/>
      <c r="V367" s="104"/>
      <c r="W367" s="105"/>
      <c r="X367" s="104"/>
      <c r="Y367" s="104"/>
    </row>
    <row r="368" spans="3:25" ht="15" x14ac:dyDescent="0.25">
      <c r="C368" s="102"/>
      <c r="M368" s="104"/>
      <c r="N368" s="104"/>
      <c r="O368" s="104"/>
      <c r="P368" s="104"/>
      <c r="Q368" s="104"/>
      <c r="R368" s="104"/>
      <c r="S368" s="106">
        <v>698</v>
      </c>
      <c r="U368" s="104"/>
      <c r="V368" s="104"/>
      <c r="W368" s="105"/>
      <c r="X368" s="104"/>
      <c r="Y368" s="104"/>
    </row>
    <row r="369" spans="3:25" ht="15" x14ac:dyDescent="0.25">
      <c r="C369" s="102"/>
      <c r="M369" s="104"/>
      <c r="N369" s="104"/>
      <c r="O369" s="104"/>
      <c r="P369" s="104"/>
      <c r="Q369" s="104"/>
      <c r="R369" s="104"/>
      <c r="S369" s="106">
        <v>699</v>
      </c>
      <c r="U369" s="104"/>
      <c r="V369" s="104"/>
      <c r="W369" s="105"/>
      <c r="X369" s="104"/>
      <c r="Y369" s="104"/>
    </row>
    <row r="370" spans="3:25" ht="15" x14ac:dyDescent="0.25">
      <c r="C370" s="102"/>
      <c r="M370" s="104"/>
      <c r="N370" s="104"/>
      <c r="O370" s="104"/>
      <c r="P370" s="104"/>
      <c r="Q370" s="104"/>
      <c r="R370" s="104"/>
      <c r="S370" s="106">
        <v>700</v>
      </c>
      <c r="U370" s="104"/>
      <c r="V370" s="104"/>
      <c r="W370" s="105"/>
      <c r="X370" s="104"/>
      <c r="Y370" s="104"/>
    </row>
    <row r="371" spans="3:25" ht="15" x14ac:dyDescent="0.25">
      <c r="C371" s="102"/>
      <c r="M371" s="104"/>
      <c r="N371" s="104"/>
      <c r="O371" s="104"/>
      <c r="P371" s="104"/>
      <c r="Q371" s="104"/>
      <c r="R371" s="104"/>
      <c r="S371" s="106">
        <v>701</v>
      </c>
      <c r="U371" s="104"/>
      <c r="V371" s="104"/>
      <c r="W371" s="105"/>
      <c r="X371" s="104"/>
      <c r="Y371" s="104"/>
    </row>
    <row r="372" spans="3:25" ht="15" x14ac:dyDescent="0.25">
      <c r="C372" s="102"/>
      <c r="M372" s="104"/>
      <c r="N372" s="104"/>
      <c r="O372" s="104"/>
      <c r="P372" s="104"/>
      <c r="Q372" s="104"/>
      <c r="R372" s="104"/>
      <c r="S372" s="106">
        <v>702</v>
      </c>
      <c r="U372" s="104"/>
      <c r="V372" s="104"/>
      <c r="W372" s="105"/>
      <c r="X372" s="104"/>
      <c r="Y372" s="104"/>
    </row>
    <row r="373" spans="3:25" ht="15" x14ac:dyDescent="0.25">
      <c r="C373" s="102"/>
      <c r="M373" s="104"/>
      <c r="N373" s="104"/>
      <c r="O373" s="104"/>
      <c r="P373" s="104"/>
      <c r="Q373" s="104"/>
      <c r="R373" s="104"/>
      <c r="S373" s="106">
        <v>703</v>
      </c>
      <c r="U373" s="104"/>
      <c r="V373" s="104"/>
      <c r="W373" s="105"/>
      <c r="X373" s="104"/>
      <c r="Y373" s="104"/>
    </row>
    <row r="374" spans="3:25" ht="15" x14ac:dyDescent="0.25">
      <c r="C374" s="102"/>
      <c r="M374" s="104"/>
      <c r="N374" s="104"/>
      <c r="O374" s="104"/>
      <c r="P374" s="104"/>
      <c r="Q374" s="104"/>
      <c r="R374" s="104"/>
      <c r="S374" s="106">
        <v>704</v>
      </c>
      <c r="U374" s="104"/>
      <c r="V374" s="104"/>
      <c r="W374" s="105"/>
      <c r="X374" s="104"/>
      <c r="Y374" s="104"/>
    </row>
    <row r="375" spans="3:25" ht="15" x14ac:dyDescent="0.25">
      <c r="C375" s="102"/>
      <c r="M375" s="104"/>
      <c r="N375" s="104"/>
      <c r="O375" s="104"/>
      <c r="P375" s="104"/>
      <c r="Q375" s="104"/>
      <c r="R375" s="104"/>
      <c r="S375" s="106">
        <v>705</v>
      </c>
      <c r="U375" s="104"/>
      <c r="V375" s="104"/>
      <c r="W375" s="105"/>
      <c r="X375" s="104"/>
      <c r="Y375" s="104"/>
    </row>
    <row r="376" spans="3:25" ht="15" x14ac:dyDescent="0.25">
      <c r="C376" s="102"/>
      <c r="M376" s="104"/>
      <c r="N376" s="104"/>
      <c r="O376" s="104"/>
      <c r="P376" s="104"/>
      <c r="Q376" s="104"/>
      <c r="R376" s="104"/>
      <c r="S376" s="106">
        <v>706</v>
      </c>
      <c r="U376" s="104"/>
      <c r="V376" s="104"/>
      <c r="W376" s="105"/>
      <c r="X376" s="104"/>
      <c r="Y376" s="104"/>
    </row>
    <row r="377" spans="3:25" ht="15" x14ac:dyDescent="0.25">
      <c r="C377" s="102"/>
      <c r="M377" s="104"/>
      <c r="N377" s="104"/>
      <c r="O377" s="104"/>
      <c r="P377" s="104"/>
      <c r="Q377" s="104"/>
      <c r="R377" s="104"/>
      <c r="S377" s="106">
        <v>707</v>
      </c>
      <c r="U377" s="104"/>
      <c r="V377" s="104"/>
      <c r="W377" s="105"/>
      <c r="X377" s="104"/>
      <c r="Y377" s="104"/>
    </row>
    <row r="378" spans="3:25" ht="15" x14ac:dyDescent="0.25">
      <c r="C378" s="102"/>
      <c r="M378" s="104"/>
      <c r="N378" s="104"/>
      <c r="O378" s="104"/>
      <c r="P378" s="104"/>
      <c r="Q378" s="104"/>
      <c r="R378" s="104"/>
      <c r="S378" s="106">
        <v>708</v>
      </c>
      <c r="U378" s="104"/>
      <c r="V378" s="104"/>
      <c r="W378" s="105"/>
      <c r="X378" s="104"/>
      <c r="Y378" s="104"/>
    </row>
    <row r="379" spans="3:25" ht="15" x14ac:dyDescent="0.25">
      <c r="C379" s="102"/>
      <c r="M379" s="104"/>
      <c r="N379" s="104"/>
      <c r="O379" s="104"/>
      <c r="P379" s="104"/>
      <c r="Q379" s="104"/>
      <c r="R379" s="104"/>
      <c r="S379" s="106">
        <v>709</v>
      </c>
      <c r="U379" s="104"/>
      <c r="V379" s="104"/>
      <c r="W379" s="105"/>
      <c r="X379" s="104"/>
      <c r="Y379" s="104"/>
    </row>
    <row r="380" spans="3:25" ht="15" x14ac:dyDescent="0.25">
      <c r="C380" s="102"/>
      <c r="M380" s="104"/>
      <c r="N380" s="104"/>
      <c r="O380" s="104"/>
      <c r="P380" s="104"/>
      <c r="Q380" s="104"/>
      <c r="R380" s="104"/>
      <c r="S380" s="106">
        <v>710</v>
      </c>
      <c r="U380" s="104"/>
      <c r="V380" s="104"/>
      <c r="W380" s="105"/>
      <c r="X380" s="104"/>
      <c r="Y380" s="104"/>
    </row>
    <row r="381" spans="3:25" ht="15" x14ac:dyDescent="0.25">
      <c r="C381" s="102"/>
      <c r="M381" s="104"/>
      <c r="N381" s="104"/>
      <c r="O381" s="104"/>
      <c r="P381" s="104"/>
      <c r="Q381" s="104"/>
      <c r="R381" s="104"/>
      <c r="S381" s="106">
        <v>711</v>
      </c>
      <c r="U381" s="104"/>
      <c r="V381" s="104"/>
      <c r="W381" s="105"/>
      <c r="X381" s="104"/>
      <c r="Y381" s="104"/>
    </row>
    <row r="382" spans="3:25" ht="15" x14ac:dyDescent="0.25">
      <c r="C382" s="102"/>
      <c r="M382" s="104"/>
      <c r="N382" s="104"/>
      <c r="O382" s="104"/>
      <c r="P382" s="104"/>
      <c r="Q382" s="104"/>
      <c r="R382" s="104"/>
      <c r="S382" s="106">
        <v>712</v>
      </c>
      <c r="U382" s="104"/>
      <c r="V382" s="104"/>
      <c r="W382" s="105"/>
      <c r="X382" s="104"/>
      <c r="Y382" s="104"/>
    </row>
    <row r="383" spans="3:25" ht="15" x14ac:dyDescent="0.25">
      <c r="C383" s="102"/>
      <c r="M383" s="104"/>
      <c r="N383" s="104"/>
      <c r="O383" s="104"/>
      <c r="P383" s="104"/>
      <c r="Q383" s="104"/>
      <c r="R383" s="104"/>
      <c r="S383" s="106">
        <v>713</v>
      </c>
      <c r="U383" s="104"/>
      <c r="V383" s="104"/>
      <c r="W383" s="105"/>
      <c r="X383" s="104"/>
      <c r="Y383" s="104"/>
    </row>
    <row r="384" spans="3:25" ht="15" x14ac:dyDescent="0.25">
      <c r="C384" s="102"/>
      <c r="M384" s="104"/>
      <c r="N384" s="104"/>
      <c r="O384" s="104"/>
      <c r="P384" s="104"/>
      <c r="Q384" s="104"/>
      <c r="R384" s="104"/>
      <c r="S384" s="106">
        <v>714</v>
      </c>
      <c r="U384" s="104"/>
      <c r="V384" s="104"/>
      <c r="W384" s="105"/>
      <c r="X384" s="104"/>
      <c r="Y384" s="104"/>
    </row>
    <row r="385" spans="3:25" ht="15" x14ac:dyDescent="0.25">
      <c r="C385" s="102"/>
      <c r="M385" s="104"/>
      <c r="N385" s="104"/>
      <c r="O385" s="104"/>
      <c r="P385" s="104"/>
      <c r="Q385" s="104"/>
      <c r="R385" s="104"/>
      <c r="S385" s="106">
        <v>715</v>
      </c>
      <c r="U385" s="104"/>
      <c r="V385" s="104"/>
      <c r="W385" s="105"/>
      <c r="X385" s="104"/>
      <c r="Y385" s="104"/>
    </row>
    <row r="386" spans="3:25" ht="15" x14ac:dyDescent="0.25">
      <c r="C386" s="102"/>
      <c r="M386" s="104"/>
      <c r="N386" s="104"/>
      <c r="O386" s="104"/>
      <c r="P386" s="104"/>
      <c r="Q386" s="104"/>
      <c r="R386" s="104"/>
      <c r="S386" s="106">
        <v>716</v>
      </c>
      <c r="U386" s="104"/>
      <c r="V386" s="104"/>
      <c r="W386" s="105"/>
      <c r="X386" s="104"/>
      <c r="Y386" s="104"/>
    </row>
    <row r="387" spans="3:25" ht="15" x14ac:dyDescent="0.25">
      <c r="C387" s="102"/>
      <c r="M387" s="104"/>
      <c r="N387" s="104"/>
      <c r="O387" s="104"/>
      <c r="P387" s="104"/>
      <c r="Q387" s="104"/>
      <c r="R387" s="104"/>
      <c r="S387" s="106">
        <v>717</v>
      </c>
      <c r="U387" s="104"/>
      <c r="V387" s="104"/>
      <c r="W387" s="105"/>
      <c r="X387" s="104"/>
      <c r="Y387" s="104"/>
    </row>
    <row r="388" spans="3:25" ht="15" x14ac:dyDescent="0.25">
      <c r="C388" s="102"/>
      <c r="M388" s="104"/>
      <c r="N388" s="104"/>
      <c r="O388" s="104"/>
      <c r="P388" s="104"/>
      <c r="Q388" s="104"/>
      <c r="R388" s="104"/>
      <c r="S388" s="106">
        <v>718</v>
      </c>
      <c r="U388" s="104"/>
      <c r="V388" s="104"/>
      <c r="W388" s="105"/>
      <c r="X388" s="104"/>
      <c r="Y388" s="104"/>
    </row>
    <row r="389" spans="3:25" ht="15" x14ac:dyDescent="0.25">
      <c r="C389" s="102"/>
      <c r="M389" s="104"/>
      <c r="N389" s="104"/>
      <c r="O389" s="104"/>
      <c r="P389" s="104"/>
      <c r="Q389" s="104"/>
      <c r="R389" s="104"/>
      <c r="S389" s="106">
        <v>719</v>
      </c>
      <c r="U389" s="104"/>
      <c r="V389" s="104"/>
      <c r="W389" s="105"/>
      <c r="X389" s="104"/>
      <c r="Y389" s="104"/>
    </row>
    <row r="390" spans="3:25" ht="15" x14ac:dyDescent="0.25">
      <c r="C390" s="102"/>
      <c r="M390" s="104"/>
      <c r="N390" s="104"/>
      <c r="O390" s="104"/>
      <c r="P390" s="104"/>
      <c r="Q390" s="104"/>
      <c r="R390" s="104"/>
      <c r="S390" s="106">
        <v>720</v>
      </c>
      <c r="U390" s="104"/>
      <c r="V390" s="104"/>
      <c r="W390" s="105"/>
      <c r="X390" s="104"/>
      <c r="Y390" s="104"/>
    </row>
    <row r="391" spans="3:25" ht="15" x14ac:dyDescent="0.25">
      <c r="C391" s="102"/>
      <c r="M391" s="104"/>
      <c r="N391" s="104"/>
      <c r="O391" s="104"/>
      <c r="P391" s="104"/>
      <c r="Q391" s="104"/>
      <c r="R391" s="104"/>
      <c r="S391" s="106">
        <v>721</v>
      </c>
      <c r="U391" s="104"/>
      <c r="V391" s="104"/>
      <c r="W391" s="105"/>
      <c r="X391" s="104"/>
      <c r="Y391" s="104"/>
    </row>
    <row r="392" spans="3:25" ht="15" x14ac:dyDescent="0.25">
      <c r="C392" s="102"/>
      <c r="M392" s="104"/>
      <c r="N392" s="104"/>
      <c r="O392" s="104"/>
      <c r="P392" s="104"/>
      <c r="Q392" s="104"/>
      <c r="R392" s="104"/>
      <c r="S392" s="106">
        <v>722</v>
      </c>
      <c r="U392" s="104"/>
      <c r="V392" s="104"/>
      <c r="W392" s="105"/>
      <c r="X392" s="104"/>
      <c r="Y392" s="104"/>
    </row>
    <row r="393" spans="3:25" ht="15" x14ac:dyDescent="0.25">
      <c r="C393" s="102"/>
      <c r="M393" s="104"/>
      <c r="N393" s="104"/>
      <c r="O393" s="104"/>
      <c r="P393" s="104"/>
      <c r="Q393" s="104"/>
      <c r="R393" s="104"/>
      <c r="S393" s="106">
        <v>723</v>
      </c>
      <c r="U393" s="104"/>
      <c r="V393" s="104"/>
      <c r="W393" s="105"/>
      <c r="X393" s="104"/>
      <c r="Y393" s="104"/>
    </row>
    <row r="394" spans="3:25" ht="15" x14ac:dyDescent="0.25">
      <c r="C394" s="102"/>
      <c r="M394" s="104"/>
      <c r="N394" s="104"/>
      <c r="O394" s="104"/>
      <c r="P394" s="104"/>
      <c r="Q394" s="104"/>
      <c r="R394" s="104"/>
      <c r="S394" s="106">
        <v>724</v>
      </c>
      <c r="U394" s="104"/>
      <c r="V394" s="104"/>
      <c r="W394" s="105"/>
      <c r="X394" s="104"/>
      <c r="Y394" s="104"/>
    </row>
    <row r="395" spans="3:25" ht="15" x14ac:dyDescent="0.25">
      <c r="C395" s="102"/>
      <c r="M395" s="104"/>
      <c r="N395" s="104"/>
      <c r="O395" s="104"/>
      <c r="P395" s="104"/>
      <c r="Q395" s="104"/>
      <c r="R395" s="104"/>
      <c r="S395" s="106">
        <v>725</v>
      </c>
      <c r="U395" s="104"/>
      <c r="V395" s="104"/>
      <c r="W395" s="105"/>
      <c r="X395" s="104"/>
      <c r="Y395" s="104"/>
    </row>
    <row r="396" spans="3:25" ht="15" x14ac:dyDescent="0.25">
      <c r="C396" s="102"/>
      <c r="M396" s="104"/>
      <c r="N396" s="104"/>
      <c r="O396" s="104"/>
      <c r="P396" s="104"/>
      <c r="Q396" s="104"/>
      <c r="R396" s="104"/>
      <c r="S396" s="106">
        <v>726</v>
      </c>
      <c r="U396" s="104"/>
      <c r="V396" s="104"/>
      <c r="W396" s="105"/>
      <c r="X396" s="104"/>
      <c r="Y396" s="104"/>
    </row>
    <row r="397" spans="3:25" ht="15" x14ac:dyDescent="0.25">
      <c r="C397" s="102"/>
      <c r="M397" s="104"/>
      <c r="N397" s="104"/>
      <c r="O397" s="104"/>
      <c r="P397" s="104"/>
      <c r="Q397" s="104"/>
      <c r="R397" s="104"/>
      <c r="S397" s="106">
        <v>727</v>
      </c>
      <c r="U397" s="104"/>
      <c r="V397" s="104"/>
      <c r="W397" s="105"/>
      <c r="X397" s="104"/>
      <c r="Y397" s="104"/>
    </row>
    <row r="398" spans="3:25" ht="15" x14ac:dyDescent="0.25">
      <c r="C398" s="102"/>
      <c r="M398" s="104"/>
      <c r="N398" s="104"/>
      <c r="O398" s="104"/>
      <c r="P398" s="104"/>
      <c r="Q398" s="104"/>
      <c r="R398" s="104"/>
      <c r="S398" s="106">
        <v>728</v>
      </c>
      <c r="U398" s="104"/>
      <c r="V398" s="104"/>
      <c r="W398" s="105"/>
      <c r="X398" s="104"/>
      <c r="Y398" s="104"/>
    </row>
    <row r="399" spans="3:25" ht="15" x14ac:dyDescent="0.25">
      <c r="C399" s="102"/>
      <c r="M399" s="104"/>
      <c r="N399" s="104"/>
      <c r="O399" s="104"/>
      <c r="P399" s="104"/>
      <c r="Q399" s="104"/>
      <c r="R399" s="104"/>
      <c r="S399" s="106">
        <v>729</v>
      </c>
      <c r="U399" s="104"/>
      <c r="V399" s="104"/>
      <c r="W399" s="105"/>
      <c r="X399" s="104"/>
      <c r="Y399" s="104"/>
    </row>
    <row r="400" spans="3:25" ht="15" x14ac:dyDescent="0.25">
      <c r="C400" s="102"/>
      <c r="M400" s="104"/>
      <c r="N400" s="104"/>
      <c r="O400" s="104"/>
      <c r="P400" s="104"/>
      <c r="Q400" s="104"/>
      <c r="R400" s="104"/>
      <c r="S400" s="106">
        <v>730</v>
      </c>
      <c r="U400" s="104"/>
      <c r="V400" s="104"/>
      <c r="W400" s="105"/>
      <c r="X400" s="104"/>
      <c r="Y400" s="104"/>
    </row>
    <row r="401" spans="3:25" ht="15" x14ac:dyDescent="0.25">
      <c r="C401" s="102"/>
      <c r="M401" s="104"/>
      <c r="N401" s="104"/>
      <c r="O401" s="104"/>
      <c r="P401" s="104"/>
      <c r="Q401" s="104"/>
      <c r="R401" s="104"/>
      <c r="S401" s="106">
        <v>731</v>
      </c>
      <c r="U401" s="104"/>
      <c r="V401" s="104"/>
      <c r="W401" s="105"/>
      <c r="X401" s="104"/>
      <c r="Y401" s="104"/>
    </row>
    <row r="402" spans="3:25" ht="15" x14ac:dyDescent="0.25">
      <c r="C402" s="102"/>
      <c r="M402" s="104"/>
      <c r="N402" s="104"/>
      <c r="O402" s="104"/>
      <c r="P402" s="104"/>
      <c r="Q402" s="104"/>
      <c r="R402" s="104"/>
      <c r="S402" s="106">
        <v>732</v>
      </c>
      <c r="U402" s="104"/>
      <c r="V402" s="104"/>
      <c r="W402" s="105"/>
      <c r="X402" s="104"/>
      <c r="Y402" s="104"/>
    </row>
    <row r="403" spans="3:25" ht="15" x14ac:dyDescent="0.25">
      <c r="C403" s="102"/>
      <c r="M403" s="104"/>
      <c r="N403" s="104"/>
      <c r="O403" s="104"/>
      <c r="P403" s="104"/>
      <c r="Q403" s="104"/>
      <c r="R403" s="104"/>
      <c r="S403" s="106">
        <v>733</v>
      </c>
      <c r="U403" s="104"/>
      <c r="V403" s="104"/>
      <c r="W403" s="105"/>
      <c r="X403" s="104"/>
      <c r="Y403" s="104"/>
    </row>
    <row r="404" spans="3:25" ht="15" x14ac:dyDescent="0.25">
      <c r="C404" s="102"/>
      <c r="M404" s="104"/>
      <c r="N404" s="104"/>
      <c r="O404" s="104"/>
      <c r="P404" s="104"/>
      <c r="Q404" s="104"/>
      <c r="R404" s="104"/>
      <c r="S404" s="106">
        <v>734</v>
      </c>
      <c r="U404" s="104"/>
      <c r="V404" s="104"/>
      <c r="W404" s="105"/>
      <c r="X404" s="104"/>
      <c r="Y404" s="104"/>
    </row>
    <row r="405" spans="3:25" ht="15" x14ac:dyDescent="0.25">
      <c r="C405" s="102"/>
      <c r="M405" s="104"/>
      <c r="N405" s="104"/>
      <c r="O405" s="104"/>
      <c r="P405" s="104"/>
      <c r="Q405" s="104"/>
      <c r="R405" s="104"/>
      <c r="S405" s="106">
        <v>735</v>
      </c>
      <c r="U405" s="104"/>
      <c r="V405" s="104"/>
      <c r="W405" s="105"/>
      <c r="X405" s="104"/>
      <c r="Y405" s="104"/>
    </row>
    <row r="406" spans="3:25" ht="15" x14ac:dyDescent="0.25">
      <c r="C406" s="102"/>
      <c r="M406" s="104"/>
      <c r="N406" s="104"/>
      <c r="O406" s="104"/>
      <c r="P406" s="104"/>
      <c r="Q406" s="104"/>
      <c r="R406" s="104"/>
      <c r="S406" s="106">
        <v>736</v>
      </c>
      <c r="U406" s="104"/>
      <c r="V406" s="104"/>
      <c r="W406" s="105"/>
      <c r="X406" s="104"/>
      <c r="Y406" s="104"/>
    </row>
    <row r="407" spans="3:25" ht="15" x14ac:dyDescent="0.25">
      <c r="C407" s="102"/>
      <c r="M407" s="104"/>
      <c r="N407" s="104"/>
      <c r="O407" s="104"/>
      <c r="P407" s="104"/>
      <c r="Q407" s="104"/>
      <c r="R407" s="104"/>
      <c r="S407" s="106">
        <v>737</v>
      </c>
      <c r="U407" s="104"/>
      <c r="V407" s="104"/>
      <c r="W407" s="105"/>
      <c r="X407" s="104"/>
      <c r="Y407" s="104"/>
    </row>
    <row r="408" spans="3:25" ht="15" x14ac:dyDescent="0.25">
      <c r="C408" s="102"/>
      <c r="M408" s="104"/>
      <c r="N408" s="104"/>
      <c r="O408" s="104"/>
      <c r="P408" s="104"/>
      <c r="Q408" s="104"/>
      <c r="R408" s="104"/>
      <c r="S408" s="106">
        <v>738</v>
      </c>
      <c r="U408" s="104"/>
      <c r="V408" s="104"/>
      <c r="W408" s="105"/>
      <c r="X408" s="104"/>
      <c r="Y408" s="104"/>
    </row>
    <row r="409" spans="3:25" ht="15" x14ac:dyDescent="0.25">
      <c r="C409" s="102"/>
      <c r="M409" s="104"/>
      <c r="N409" s="104"/>
      <c r="O409" s="104"/>
      <c r="P409" s="104"/>
      <c r="Q409" s="104"/>
      <c r="R409" s="104"/>
      <c r="S409" s="106">
        <v>739</v>
      </c>
      <c r="U409" s="104"/>
      <c r="V409" s="104"/>
      <c r="W409" s="105"/>
      <c r="X409" s="104"/>
      <c r="Y409" s="104"/>
    </row>
    <row r="410" spans="3:25" ht="15" x14ac:dyDescent="0.25">
      <c r="C410" s="102"/>
      <c r="M410" s="104"/>
      <c r="N410" s="104"/>
      <c r="O410" s="104"/>
      <c r="P410" s="104"/>
      <c r="Q410" s="104"/>
      <c r="R410" s="104"/>
      <c r="S410" s="106">
        <v>740</v>
      </c>
      <c r="U410" s="104"/>
      <c r="V410" s="104"/>
      <c r="W410" s="105"/>
      <c r="X410" s="104"/>
      <c r="Y410" s="104"/>
    </row>
    <row r="411" spans="3:25" ht="15" x14ac:dyDescent="0.25">
      <c r="C411" s="102"/>
      <c r="M411" s="104"/>
      <c r="N411" s="104"/>
      <c r="O411" s="104"/>
      <c r="P411" s="104"/>
      <c r="Q411" s="104"/>
      <c r="R411" s="104"/>
      <c r="S411" s="106">
        <v>741</v>
      </c>
      <c r="U411" s="104"/>
      <c r="V411" s="104"/>
      <c r="W411" s="105"/>
      <c r="X411" s="104"/>
      <c r="Y411" s="104"/>
    </row>
    <row r="412" spans="3:25" ht="15" x14ac:dyDescent="0.25">
      <c r="C412" s="102"/>
      <c r="M412" s="104"/>
      <c r="N412" s="104"/>
      <c r="O412" s="104"/>
      <c r="P412" s="104"/>
      <c r="Q412" s="104"/>
      <c r="R412" s="104"/>
      <c r="S412" s="106">
        <v>742</v>
      </c>
      <c r="U412" s="104"/>
      <c r="V412" s="104"/>
      <c r="W412" s="105"/>
      <c r="X412" s="104"/>
      <c r="Y412" s="104"/>
    </row>
    <row r="413" spans="3:25" ht="15" x14ac:dyDescent="0.25">
      <c r="C413" s="102"/>
      <c r="M413" s="104"/>
      <c r="N413" s="104"/>
      <c r="O413" s="104"/>
      <c r="P413" s="104"/>
      <c r="Q413" s="104"/>
      <c r="R413" s="104"/>
      <c r="S413" s="106">
        <v>743</v>
      </c>
      <c r="U413" s="104"/>
      <c r="V413" s="104"/>
      <c r="W413" s="105"/>
      <c r="X413" s="104"/>
      <c r="Y413" s="104"/>
    </row>
    <row r="414" spans="3:25" ht="15" x14ac:dyDescent="0.25">
      <c r="C414" s="102"/>
      <c r="M414" s="104"/>
      <c r="N414" s="104"/>
      <c r="O414" s="104"/>
      <c r="P414" s="104"/>
      <c r="Q414" s="104"/>
      <c r="R414" s="104"/>
      <c r="S414" s="106">
        <v>744</v>
      </c>
      <c r="U414" s="104"/>
      <c r="V414" s="104"/>
      <c r="W414" s="105"/>
      <c r="X414" s="104"/>
      <c r="Y414" s="104"/>
    </row>
    <row r="415" spans="3:25" ht="15" x14ac:dyDescent="0.25">
      <c r="C415" s="102"/>
      <c r="M415" s="104"/>
      <c r="N415" s="104"/>
      <c r="O415" s="104"/>
      <c r="P415" s="104"/>
      <c r="Q415" s="104"/>
      <c r="R415" s="104"/>
      <c r="S415" s="106">
        <v>745</v>
      </c>
      <c r="U415" s="104"/>
      <c r="V415" s="104"/>
      <c r="W415" s="105"/>
      <c r="X415" s="104"/>
      <c r="Y415" s="104"/>
    </row>
    <row r="416" spans="3:25" ht="15" x14ac:dyDescent="0.25">
      <c r="C416" s="102"/>
      <c r="M416" s="104"/>
      <c r="N416" s="104"/>
      <c r="O416" s="104"/>
      <c r="P416" s="104"/>
      <c r="Q416" s="104"/>
      <c r="R416" s="104"/>
      <c r="S416" s="106">
        <v>746</v>
      </c>
      <c r="U416" s="104"/>
      <c r="V416" s="104"/>
      <c r="W416" s="105"/>
      <c r="X416" s="104"/>
      <c r="Y416" s="104"/>
    </row>
    <row r="417" spans="3:25" ht="15" x14ac:dyDescent="0.25">
      <c r="C417" s="102"/>
      <c r="M417" s="104"/>
      <c r="N417" s="104"/>
      <c r="O417" s="104"/>
      <c r="P417" s="104"/>
      <c r="Q417" s="104"/>
      <c r="R417" s="104"/>
      <c r="S417" s="106">
        <v>747</v>
      </c>
      <c r="U417" s="104"/>
      <c r="V417" s="104"/>
      <c r="W417" s="105"/>
      <c r="X417" s="104"/>
      <c r="Y417" s="104"/>
    </row>
    <row r="418" spans="3:25" ht="15" x14ac:dyDescent="0.25">
      <c r="C418" s="102"/>
      <c r="M418" s="104"/>
      <c r="N418" s="104"/>
      <c r="O418" s="104"/>
      <c r="P418" s="104"/>
      <c r="Q418" s="104"/>
      <c r="R418" s="104"/>
      <c r="S418" s="106">
        <v>748</v>
      </c>
      <c r="U418" s="104"/>
      <c r="V418" s="104"/>
      <c r="W418" s="105"/>
      <c r="X418" s="104"/>
      <c r="Y418" s="104"/>
    </row>
    <row r="419" spans="3:25" ht="15" x14ac:dyDescent="0.25">
      <c r="C419" s="102"/>
      <c r="M419" s="104"/>
      <c r="N419" s="104"/>
      <c r="O419" s="104"/>
      <c r="P419" s="104"/>
      <c r="Q419" s="104"/>
      <c r="R419" s="104"/>
      <c r="S419" s="106">
        <v>749</v>
      </c>
      <c r="U419" s="104"/>
      <c r="V419" s="104"/>
      <c r="W419" s="105"/>
      <c r="X419" s="104"/>
      <c r="Y419" s="104"/>
    </row>
    <row r="420" spans="3:25" ht="15" x14ac:dyDescent="0.25">
      <c r="C420" s="102"/>
      <c r="M420" s="104"/>
      <c r="N420" s="104"/>
      <c r="O420" s="104"/>
      <c r="P420" s="104"/>
      <c r="Q420" s="104"/>
      <c r="R420" s="104"/>
      <c r="S420" s="106">
        <v>750</v>
      </c>
      <c r="U420" s="104"/>
      <c r="V420" s="104"/>
      <c r="W420" s="105"/>
      <c r="X420" s="104"/>
      <c r="Y420" s="104"/>
    </row>
    <row r="421" spans="3:25" ht="15" x14ac:dyDescent="0.25">
      <c r="C421" s="102"/>
      <c r="M421" s="104"/>
      <c r="N421" s="104"/>
      <c r="O421" s="104"/>
      <c r="P421" s="104"/>
      <c r="Q421" s="104"/>
      <c r="R421" s="104"/>
      <c r="S421" s="106">
        <v>751</v>
      </c>
      <c r="U421" s="104"/>
      <c r="V421" s="104"/>
      <c r="W421" s="105"/>
      <c r="X421" s="104"/>
      <c r="Y421" s="104"/>
    </row>
    <row r="422" spans="3:25" ht="15" x14ac:dyDescent="0.25">
      <c r="C422" s="102"/>
      <c r="M422" s="104"/>
      <c r="N422" s="104"/>
      <c r="O422" s="104"/>
      <c r="P422" s="104"/>
      <c r="Q422" s="104"/>
      <c r="R422" s="104"/>
      <c r="S422" s="106">
        <v>752</v>
      </c>
      <c r="U422" s="104"/>
      <c r="V422" s="104"/>
      <c r="W422" s="105"/>
      <c r="X422" s="104"/>
      <c r="Y422" s="104"/>
    </row>
    <row r="423" spans="3:25" ht="15" x14ac:dyDescent="0.25">
      <c r="C423" s="102"/>
      <c r="M423" s="104"/>
      <c r="N423" s="104"/>
      <c r="O423" s="104"/>
      <c r="P423" s="104"/>
      <c r="Q423" s="104"/>
      <c r="R423" s="104"/>
      <c r="S423" s="106">
        <v>753</v>
      </c>
      <c r="U423" s="104"/>
      <c r="V423" s="104"/>
      <c r="W423" s="105"/>
      <c r="X423" s="104"/>
      <c r="Y423" s="104"/>
    </row>
    <row r="424" spans="3:25" ht="15" x14ac:dyDescent="0.25">
      <c r="C424" s="102"/>
      <c r="M424" s="104"/>
      <c r="N424" s="104"/>
      <c r="O424" s="104"/>
      <c r="P424" s="104"/>
      <c r="Q424" s="104"/>
      <c r="R424" s="104"/>
      <c r="S424" s="106">
        <v>754</v>
      </c>
      <c r="U424" s="104"/>
      <c r="V424" s="104"/>
      <c r="W424" s="105"/>
      <c r="X424" s="104"/>
      <c r="Y424" s="104"/>
    </row>
    <row r="425" spans="3:25" ht="15" x14ac:dyDescent="0.25">
      <c r="C425" s="102"/>
      <c r="M425" s="104"/>
      <c r="N425" s="104"/>
      <c r="O425" s="104"/>
      <c r="P425" s="104"/>
      <c r="Q425" s="104"/>
      <c r="R425" s="104"/>
      <c r="S425" s="106">
        <v>755</v>
      </c>
      <c r="U425" s="104"/>
      <c r="V425" s="104"/>
      <c r="W425" s="105"/>
      <c r="X425" s="104"/>
      <c r="Y425" s="104"/>
    </row>
    <row r="426" spans="3:25" ht="15" x14ac:dyDescent="0.25">
      <c r="C426" s="102"/>
      <c r="M426" s="104"/>
      <c r="N426" s="104"/>
      <c r="O426" s="104"/>
      <c r="P426" s="104"/>
      <c r="Q426" s="104"/>
      <c r="R426" s="104"/>
      <c r="S426" s="106">
        <v>756</v>
      </c>
      <c r="U426" s="104"/>
      <c r="V426" s="104"/>
      <c r="W426" s="105"/>
      <c r="X426" s="104"/>
      <c r="Y426" s="104"/>
    </row>
    <row r="427" spans="3:25" ht="15" x14ac:dyDescent="0.25">
      <c r="C427" s="102"/>
      <c r="M427" s="104"/>
      <c r="N427" s="104"/>
      <c r="O427" s="104"/>
      <c r="P427" s="104"/>
      <c r="Q427" s="104"/>
      <c r="R427" s="104"/>
      <c r="S427" s="106">
        <v>757</v>
      </c>
      <c r="U427" s="104"/>
      <c r="V427" s="104"/>
      <c r="W427" s="105"/>
      <c r="X427" s="104"/>
      <c r="Y427" s="104"/>
    </row>
    <row r="428" spans="3:25" ht="15" x14ac:dyDescent="0.25">
      <c r="C428" s="102"/>
      <c r="M428" s="104"/>
      <c r="N428" s="104"/>
      <c r="O428" s="104"/>
      <c r="P428" s="104"/>
      <c r="Q428" s="104"/>
      <c r="R428" s="104"/>
      <c r="S428" s="106">
        <v>758</v>
      </c>
      <c r="U428" s="104"/>
      <c r="V428" s="104"/>
      <c r="W428" s="105"/>
      <c r="X428" s="104"/>
      <c r="Y428" s="104"/>
    </row>
    <row r="429" spans="3:25" ht="15" x14ac:dyDescent="0.25">
      <c r="C429" s="102"/>
      <c r="M429" s="104"/>
      <c r="N429" s="104"/>
      <c r="O429" s="104"/>
      <c r="P429" s="104"/>
      <c r="Q429" s="104"/>
      <c r="R429" s="104"/>
      <c r="S429" s="106">
        <v>759</v>
      </c>
      <c r="U429" s="104"/>
      <c r="V429" s="104"/>
      <c r="W429" s="105"/>
      <c r="X429" s="104"/>
      <c r="Y429" s="104"/>
    </row>
    <row r="430" spans="3:25" ht="15" x14ac:dyDescent="0.25">
      <c r="C430" s="102"/>
      <c r="M430" s="104"/>
      <c r="N430" s="104"/>
      <c r="O430" s="104"/>
      <c r="P430" s="104"/>
      <c r="Q430" s="104"/>
      <c r="R430" s="104"/>
      <c r="S430" s="106">
        <v>760</v>
      </c>
      <c r="U430" s="104"/>
      <c r="V430" s="104"/>
      <c r="W430" s="105"/>
      <c r="X430" s="104"/>
      <c r="Y430" s="104"/>
    </row>
    <row r="431" spans="3:25" ht="15" x14ac:dyDescent="0.25">
      <c r="C431" s="102"/>
      <c r="M431" s="104"/>
      <c r="N431" s="104"/>
      <c r="O431" s="104"/>
      <c r="P431" s="104"/>
      <c r="Q431" s="104"/>
      <c r="R431" s="104"/>
      <c r="S431" s="106">
        <v>761</v>
      </c>
      <c r="U431" s="104"/>
      <c r="V431" s="104"/>
      <c r="W431" s="105"/>
      <c r="X431" s="104"/>
      <c r="Y431" s="104"/>
    </row>
    <row r="432" spans="3:25" ht="15" x14ac:dyDescent="0.25">
      <c r="C432" s="102"/>
      <c r="M432" s="104"/>
      <c r="N432" s="104"/>
      <c r="O432" s="104"/>
      <c r="P432" s="104"/>
      <c r="Q432" s="104"/>
      <c r="R432" s="104"/>
      <c r="S432" s="106">
        <v>762</v>
      </c>
      <c r="U432" s="104"/>
      <c r="V432" s="104"/>
      <c r="W432" s="105"/>
      <c r="X432" s="104"/>
      <c r="Y432" s="104"/>
    </row>
    <row r="433" spans="3:25" ht="15" x14ac:dyDescent="0.25">
      <c r="C433" s="102"/>
      <c r="M433" s="104"/>
      <c r="N433" s="104"/>
      <c r="O433" s="104"/>
      <c r="P433" s="104"/>
      <c r="Q433" s="104"/>
      <c r="R433" s="104"/>
      <c r="S433" s="106">
        <v>763</v>
      </c>
      <c r="U433" s="104"/>
      <c r="V433" s="104"/>
      <c r="W433" s="105"/>
      <c r="X433" s="104"/>
      <c r="Y433" s="104"/>
    </row>
    <row r="434" spans="3:25" ht="15" x14ac:dyDescent="0.25">
      <c r="C434" s="102"/>
      <c r="M434" s="104"/>
      <c r="N434" s="104"/>
      <c r="O434" s="104"/>
      <c r="P434" s="104"/>
      <c r="Q434" s="104"/>
      <c r="R434" s="104"/>
      <c r="S434" s="106">
        <v>764</v>
      </c>
      <c r="U434" s="104"/>
      <c r="V434" s="104"/>
      <c r="W434" s="105"/>
      <c r="X434" s="104"/>
      <c r="Y434" s="104"/>
    </row>
    <row r="435" spans="3:25" ht="15" x14ac:dyDescent="0.25">
      <c r="C435" s="102"/>
      <c r="M435" s="104"/>
      <c r="N435" s="104"/>
      <c r="O435" s="104"/>
      <c r="P435" s="104"/>
      <c r="Q435" s="104"/>
      <c r="R435" s="104"/>
      <c r="S435" s="106">
        <v>765</v>
      </c>
      <c r="U435" s="104"/>
      <c r="V435" s="104"/>
      <c r="W435" s="105"/>
      <c r="X435" s="104"/>
      <c r="Y435" s="104"/>
    </row>
    <row r="436" spans="3:25" ht="15" x14ac:dyDescent="0.25">
      <c r="C436" s="102"/>
      <c r="M436" s="104"/>
      <c r="N436" s="104"/>
      <c r="O436" s="104"/>
      <c r="P436" s="104"/>
      <c r="Q436" s="104"/>
      <c r="R436" s="104"/>
      <c r="S436" s="106">
        <v>766</v>
      </c>
      <c r="U436" s="104"/>
      <c r="V436" s="104"/>
      <c r="W436" s="105"/>
      <c r="X436" s="104"/>
      <c r="Y436" s="104"/>
    </row>
    <row r="437" spans="3:25" ht="15" x14ac:dyDescent="0.25">
      <c r="C437" s="102"/>
      <c r="M437" s="104"/>
      <c r="N437" s="104"/>
      <c r="O437" s="104"/>
      <c r="P437" s="104"/>
      <c r="Q437" s="104"/>
      <c r="R437" s="104"/>
      <c r="S437" s="106">
        <v>767</v>
      </c>
      <c r="U437" s="104"/>
      <c r="V437" s="104"/>
      <c r="W437" s="105"/>
      <c r="X437" s="104"/>
      <c r="Y437" s="104"/>
    </row>
    <row r="438" spans="3:25" ht="15" x14ac:dyDescent="0.25">
      <c r="C438" s="102"/>
      <c r="M438" s="104"/>
      <c r="N438" s="104"/>
      <c r="O438" s="104"/>
      <c r="P438" s="104"/>
      <c r="Q438" s="104"/>
      <c r="R438" s="104"/>
      <c r="S438" s="106">
        <v>768</v>
      </c>
      <c r="U438" s="104"/>
      <c r="V438" s="104"/>
      <c r="W438" s="105"/>
      <c r="X438" s="104"/>
      <c r="Y438" s="104"/>
    </row>
    <row r="439" spans="3:25" ht="15" x14ac:dyDescent="0.25">
      <c r="C439" s="102"/>
      <c r="M439" s="104"/>
      <c r="N439" s="104"/>
      <c r="O439" s="104"/>
      <c r="P439" s="104"/>
      <c r="Q439" s="104"/>
      <c r="R439" s="104"/>
      <c r="S439" s="106">
        <v>769</v>
      </c>
      <c r="U439" s="104"/>
      <c r="V439" s="104"/>
      <c r="W439" s="105"/>
      <c r="X439" s="104"/>
      <c r="Y439" s="104"/>
    </row>
    <row r="440" spans="3:25" ht="15" x14ac:dyDescent="0.25">
      <c r="C440" s="102"/>
      <c r="M440" s="104"/>
      <c r="N440" s="104"/>
      <c r="O440" s="104"/>
      <c r="P440" s="104"/>
      <c r="Q440" s="104"/>
      <c r="R440" s="104"/>
      <c r="S440" s="106">
        <v>770</v>
      </c>
      <c r="U440" s="104"/>
      <c r="V440" s="104"/>
      <c r="W440" s="105"/>
      <c r="X440" s="104"/>
      <c r="Y440" s="104"/>
    </row>
    <row r="441" spans="3:25" ht="15" x14ac:dyDescent="0.25">
      <c r="C441" s="102"/>
      <c r="M441" s="104"/>
      <c r="N441" s="104"/>
      <c r="O441" s="104"/>
      <c r="P441" s="104"/>
      <c r="Q441" s="104"/>
      <c r="R441" s="104"/>
      <c r="S441" s="106">
        <v>771</v>
      </c>
      <c r="U441" s="104"/>
      <c r="V441" s="104"/>
      <c r="W441" s="105"/>
      <c r="X441" s="104"/>
      <c r="Y441" s="104"/>
    </row>
    <row r="442" spans="3:25" ht="15" x14ac:dyDescent="0.25">
      <c r="C442" s="102"/>
      <c r="M442" s="104"/>
      <c r="N442" s="104"/>
      <c r="O442" s="104"/>
      <c r="P442" s="104"/>
      <c r="Q442" s="104"/>
      <c r="R442" s="104"/>
      <c r="S442" s="106">
        <v>772</v>
      </c>
      <c r="U442" s="104"/>
      <c r="V442" s="104"/>
      <c r="W442" s="105"/>
      <c r="X442" s="104"/>
      <c r="Y442" s="104"/>
    </row>
    <row r="443" spans="3:25" ht="15" x14ac:dyDescent="0.25">
      <c r="C443" s="102"/>
      <c r="M443" s="104"/>
      <c r="N443" s="104"/>
      <c r="O443" s="104"/>
      <c r="P443" s="104"/>
      <c r="Q443" s="104"/>
      <c r="R443" s="104"/>
      <c r="S443" s="106">
        <v>773</v>
      </c>
      <c r="U443" s="104"/>
      <c r="V443" s="104"/>
      <c r="W443" s="105"/>
      <c r="X443" s="104"/>
      <c r="Y443" s="104"/>
    </row>
    <row r="444" spans="3:25" ht="15" x14ac:dyDescent="0.25">
      <c r="C444" s="102"/>
      <c r="M444" s="104"/>
      <c r="N444" s="104"/>
      <c r="O444" s="104"/>
      <c r="P444" s="104"/>
      <c r="Q444" s="104"/>
      <c r="R444" s="104"/>
      <c r="S444" s="106">
        <v>774</v>
      </c>
      <c r="U444" s="104"/>
      <c r="V444" s="104"/>
      <c r="W444" s="105"/>
      <c r="X444" s="104"/>
      <c r="Y444" s="104"/>
    </row>
    <row r="445" spans="3:25" ht="15" x14ac:dyDescent="0.25">
      <c r="C445" s="102"/>
      <c r="M445" s="104"/>
      <c r="N445" s="104"/>
      <c r="O445" s="104"/>
      <c r="P445" s="104"/>
      <c r="Q445" s="104"/>
      <c r="R445" s="104"/>
      <c r="S445" s="106">
        <v>775</v>
      </c>
      <c r="U445" s="104"/>
      <c r="V445" s="104"/>
      <c r="W445" s="105"/>
      <c r="X445" s="104"/>
      <c r="Y445" s="104"/>
    </row>
    <row r="446" spans="3:25" ht="15" x14ac:dyDescent="0.25">
      <c r="C446" s="102"/>
      <c r="M446" s="104"/>
      <c r="N446" s="104"/>
      <c r="O446" s="104"/>
      <c r="P446" s="104"/>
      <c r="Q446" s="104"/>
      <c r="R446" s="104"/>
      <c r="S446" s="106">
        <v>776</v>
      </c>
      <c r="U446" s="104"/>
      <c r="V446" s="104"/>
      <c r="W446" s="105"/>
      <c r="X446" s="104"/>
      <c r="Y446" s="104"/>
    </row>
    <row r="447" spans="3:25" ht="15" x14ac:dyDescent="0.25">
      <c r="C447" s="102"/>
      <c r="M447" s="104"/>
      <c r="N447" s="104"/>
      <c r="O447" s="104"/>
      <c r="P447" s="104"/>
      <c r="Q447" s="104"/>
      <c r="R447" s="104"/>
      <c r="S447" s="106">
        <v>777</v>
      </c>
      <c r="U447" s="104"/>
      <c r="V447" s="104"/>
      <c r="W447" s="105"/>
      <c r="X447" s="104"/>
      <c r="Y447" s="104"/>
    </row>
    <row r="448" spans="3:25" ht="15" x14ac:dyDescent="0.25">
      <c r="C448" s="102"/>
      <c r="M448" s="104"/>
      <c r="N448" s="104"/>
      <c r="O448" s="104"/>
      <c r="P448" s="104"/>
      <c r="Q448" s="104"/>
      <c r="R448" s="104"/>
      <c r="S448" s="106">
        <v>778</v>
      </c>
      <c r="U448" s="104"/>
      <c r="V448" s="104"/>
      <c r="W448" s="105"/>
      <c r="X448" s="104"/>
      <c r="Y448" s="104"/>
    </row>
    <row r="449" spans="3:25" ht="15" x14ac:dyDescent="0.25">
      <c r="C449" s="102"/>
      <c r="M449" s="104"/>
      <c r="N449" s="104"/>
      <c r="O449" s="104"/>
      <c r="P449" s="104"/>
      <c r="Q449" s="104"/>
      <c r="R449" s="104"/>
      <c r="S449" s="106">
        <v>779</v>
      </c>
      <c r="U449" s="104"/>
      <c r="V449" s="104"/>
      <c r="W449" s="105"/>
      <c r="X449" s="104"/>
      <c r="Y449" s="104"/>
    </row>
    <row r="450" spans="3:25" ht="15" x14ac:dyDescent="0.25">
      <c r="C450" s="102"/>
      <c r="M450" s="104"/>
      <c r="N450" s="104"/>
      <c r="O450" s="104"/>
      <c r="P450" s="104"/>
      <c r="Q450" s="104"/>
      <c r="R450" s="104"/>
      <c r="S450" s="106">
        <v>780</v>
      </c>
      <c r="U450" s="104"/>
      <c r="V450" s="104"/>
      <c r="W450" s="105"/>
      <c r="X450" s="104"/>
      <c r="Y450" s="104"/>
    </row>
    <row r="451" spans="3:25" ht="15" x14ac:dyDescent="0.25">
      <c r="C451" s="102"/>
      <c r="M451" s="104"/>
      <c r="N451" s="104"/>
      <c r="O451" s="104"/>
      <c r="P451" s="104"/>
      <c r="Q451" s="104"/>
      <c r="R451" s="104"/>
      <c r="S451" s="106">
        <v>781</v>
      </c>
      <c r="U451" s="104"/>
      <c r="V451" s="104"/>
      <c r="W451" s="105"/>
      <c r="X451" s="104"/>
      <c r="Y451" s="104"/>
    </row>
    <row r="452" spans="3:25" ht="15" x14ac:dyDescent="0.25">
      <c r="C452" s="102"/>
      <c r="M452" s="104"/>
      <c r="N452" s="104"/>
      <c r="O452" s="104"/>
      <c r="P452" s="104"/>
      <c r="Q452" s="104"/>
      <c r="R452" s="104"/>
      <c r="S452" s="106">
        <v>782</v>
      </c>
      <c r="U452" s="104"/>
      <c r="V452" s="104"/>
      <c r="W452" s="105"/>
      <c r="X452" s="104"/>
      <c r="Y452" s="104"/>
    </row>
    <row r="453" spans="3:25" ht="15" x14ac:dyDescent="0.25">
      <c r="C453" s="102"/>
      <c r="M453" s="104"/>
      <c r="N453" s="104"/>
      <c r="O453" s="104"/>
      <c r="P453" s="104"/>
      <c r="Q453" s="104"/>
      <c r="R453" s="104"/>
      <c r="S453" s="106">
        <v>783</v>
      </c>
      <c r="U453" s="104"/>
      <c r="V453" s="104"/>
      <c r="W453" s="105"/>
      <c r="X453" s="104"/>
      <c r="Y453" s="104"/>
    </row>
    <row r="454" spans="3:25" ht="15" x14ac:dyDescent="0.25">
      <c r="C454" s="102"/>
      <c r="M454" s="104"/>
      <c r="N454" s="104"/>
      <c r="O454" s="104"/>
      <c r="P454" s="104"/>
      <c r="Q454" s="104"/>
      <c r="R454" s="104"/>
      <c r="S454" s="106">
        <v>784</v>
      </c>
      <c r="U454" s="104"/>
      <c r="V454" s="104"/>
      <c r="W454" s="105"/>
      <c r="X454" s="104"/>
      <c r="Y454" s="104"/>
    </row>
    <row r="455" spans="3:25" ht="15" x14ac:dyDescent="0.25">
      <c r="C455" s="102"/>
      <c r="M455" s="104"/>
      <c r="N455" s="104"/>
      <c r="O455" s="104"/>
      <c r="P455" s="104"/>
      <c r="Q455" s="104"/>
      <c r="R455" s="104"/>
      <c r="S455" s="106">
        <v>785</v>
      </c>
      <c r="U455" s="104"/>
      <c r="V455" s="104"/>
      <c r="W455" s="105"/>
      <c r="X455" s="104"/>
      <c r="Y455" s="104"/>
    </row>
    <row r="456" spans="3:25" ht="15" x14ac:dyDescent="0.25">
      <c r="C456" s="102"/>
      <c r="M456" s="104"/>
      <c r="N456" s="104"/>
      <c r="O456" s="104"/>
      <c r="P456" s="104"/>
      <c r="Q456" s="104"/>
      <c r="R456" s="104"/>
      <c r="S456" s="106">
        <v>786</v>
      </c>
      <c r="U456" s="104"/>
      <c r="V456" s="104"/>
      <c r="W456" s="105"/>
      <c r="X456" s="104"/>
      <c r="Y456" s="104"/>
    </row>
    <row r="457" spans="3:25" ht="15" x14ac:dyDescent="0.25">
      <c r="C457" s="102"/>
      <c r="M457" s="104"/>
      <c r="N457" s="104"/>
      <c r="O457" s="104"/>
      <c r="P457" s="104"/>
      <c r="Q457" s="104"/>
      <c r="R457" s="104"/>
      <c r="S457" s="106">
        <v>787</v>
      </c>
      <c r="U457" s="104"/>
      <c r="V457" s="104"/>
      <c r="W457" s="105"/>
      <c r="X457" s="104"/>
      <c r="Y457" s="104"/>
    </row>
    <row r="458" spans="3:25" ht="15" x14ac:dyDescent="0.25">
      <c r="C458" s="102"/>
      <c r="M458" s="104"/>
      <c r="N458" s="104"/>
      <c r="O458" s="104"/>
      <c r="P458" s="104"/>
      <c r="Q458" s="104"/>
      <c r="R458" s="104"/>
      <c r="S458" s="106">
        <v>788</v>
      </c>
      <c r="U458" s="104"/>
      <c r="V458" s="104"/>
      <c r="W458" s="105"/>
      <c r="X458" s="104"/>
      <c r="Y458" s="104"/>
    </row>
    <row r="459" spans="3:25" ht="15" x14ac:dyDescent="0.25">
      <c r="C459" s="102"/>
      <c r="M459" s="104"/>
      <c r="N459" s="104"/>
      <c r="O459" s="104"/>
      <c r="P459" s="104"/>
      <c r="Q459" s="104"/>
      <c r="R459" s="104"/>
      <c r="S459" s="106">
        <v>789</v>
      </c>
      <c r="U459" s="104"/>
      <c r="V459" s="104"/>
      <c r="W459" s="105"/>
      <c r="X459" s="104"/>
      <c r="Y459" s="104"/>
    </row>
    <row r="460" spans="3:25" ht="15" x14ac:dyDescent="0.25">
      <c r="C460" s="102"/>
      <c r="M460" s="104"/>
      <c r="N460" s="104"/>
      <c r="O460" s="104"/>
      <c r="P460" s="104"/>
      <c r="Q460" s="104"/>
      <c r="R460" s="104"/>
      <c r="S460" s="106">
        <v>790</v>
      </c>
      <c r="U460" s="104"/>
      <c r="V460" s="104"/>
      <c r="W460" s="105"/>
      <c r="X460" s="104"/>
      <c r="Y460" s="104"/>
    </row>
    <row r="461" spans="3:25" ht="15" x14ac:dyDescent="0.25">
      <c r="C461" s="102"/>
      <c r="M461" s="104"/>
      <c r="N461" s="104"/>
      <c r="O461" s="104"/>
      <c r="P461" s="104"/>
      <c r="Q461" s="104"/>
      <c r="R461" s="104"/>
      <c r="S461" s="106">
        <v>791</v>
      </c>
      <c r="U461" s="104"/>
      <c r="V461" s="104"/>
      <c r="W461" s="105"/>
      <c r="X461" s="104"/>
      <c r="Y461" s="104"/>
    </row>
    <row r="462" spans="3:25" ht="15" x14ac:dyDescent="0.25">
      <c r="C462" s="102"/>
      <c r="M462" s="104"/>
      <c r="N462" s="104"/>
      <c r="O462" s="104"/>
      <c r="P462" s="104"/>
      <c r="Q462" s="104"/>
      <c r="R462" s="104"/>
      <c r="S462" s="106">
        <v>792</v>
      </c>
      <c r="U462" s="104"/>
      <c r="V462" s="104"/>
      <c r="W462" s="105"/>
      <c r="X462" s="104"/>
      <c r="Y462" s="104"/>
    </row>
    <row r="463" spans="3:25" ht="15" x14ac:dyDescent="0.25">
      <c r="C463" s="102"/>
      <c r="M463" s="104"/>
      <c r="N463" s="104"/>
      <c r="O463" s="104"/>
      <c r="P463" s="104"/>
      <c r="Q463" s="104"/>
      <c r="R463" s="104"/>
      <c r="S463" s="106">
        <v>793</v>
      </c>
      <c r="U463" s="104"/>
      <c r="V463" s="104"/>
      <c r="W463" s="105"/>
      <c r="X463" s="104"/>
      <c r="Y463" s="104"/>
    </row>
    <row r="464" spans="3:25" ht="15" x14ac:dyDescent="0.25">
      <c r="C464" s="102"/>
      <c r="M464" s="104"/>
      <c r="N464" s="104"/>
      <c r="O464" s="104"/>
      <c r="P464" s="104"/>
      <c r="Q464" s="104"/>
      <c r="R464" s="104"/>
      <c r="S464" s="106">
        <v>794</v>
      </c>
      <c r="U464" s="104"/>
      <c r="V464" s="104"/>
      <c r="W464" s="105"/>
      <c r="X464" s="104"/>
      <c r="Y464" s="104"/>
    </row>
    <row r="465" spans="3:25" ht="15" x14ac:dyDescent="0.25">
      <c r="C465" s="102"/>
      <c r="M465" s="104"/>
      <c r="N465" s="104"/>
      <c r="O465" s="104"/>
      <c r="P465" s="104"/>
      <c r="Q465" s="104"/>
      <c r="R465" s="104"/>
      <c r="S465" s="106">
        <v>795</v>
      </c>
      <c r="U465" s="104"/>
      <c r="V465" s="104"/>
      <c r="W465" s="105"/>
      <c r="X465" s="104"/>
      <c r="Y465" s="104"/>
    </row>
    <row r="466" spans="3:25" ht="15" x14ac:dyDescent="0.25">
      <c r="C466" s="102"/>
      <c r="M466" s="104"/>
      <c r="N466" s="104"/>
      <c r="O466" s="104"/>
      <c r="P466" s="104"/>
      <c r="Q466" s="104"/>
      <c r="R466" s="104"/>
      <c r="S466" s="106">
        <v>796</v>
      </c>
      <c r="U466" s="104"/>
      <c r="V466" s="104"/>
      <c r="W466" s="105"/>
      <c r="X466" s="104"/>
      <c r="Y466" s="104"/>
    </row>
    <row r="467" spans="3:25" ht="15" x14ac:dyDescent="0.25">
      <c r="C467" s="102"/>
      <c r="M467" s="104"/>
      <c r="N467" s="104"/>
      <c r="O467" s="104"/>
      <c r="P467" s="104"/>
      <c r="Q467" s="104"/>
      <c r="R467" s="104"/>
      <c r="S467" s="106">
        <v>797</v>
      </c>
      <c r="U467" s="104"/>
      <c r="V467" s="104"/>
      <c r="W467" s="105"/>
      <c r="X467" s="104"/>
      <c r="Y467" s="104"/>
    </row>
    <row r="468" spans="3:25" ht="15" x14ac:dyDescent="0.25">
      <c r="C468" s="102"/>
      <c r="M468" s="104"/>
      <c r="N468" s="104"/>
      <c r="O468" s="104"/>
      <c r="P468" s="104"/>
      <c r="Q468" s="104"/>
      <c r="R468" s="104"/>
      <c r="S468" s="106">
        <v>798</v>
      </c>
      <c r="U468" s="104"/>
      <c r="V468" s="104"/>
      <c r="W468" s="105"/>
      <c r="X468" s="104"/>
      <c r="Y468" s="104"/>
    </row>
    <row r="469" spans="3:25" ht="15" x14ac:dyDescent="0.25">
      <c r="C469" s="102"/>
      <c r="M469" s="104"/>
      <c r="N469" s="104"/>
      <c r="O469" s="104"/>
      <c r="P469" s="104"/>
      <c r="Q469" s="104"/>
      <c r="R469" s="104"/>
      <c r="S469" s="106">
        <v>799</v>
      </c>
      <c r="U469" s="104"/>
      <c r="V469" s="104"/>
      <c r="W469" s="105"/>
      <c r="X469" s="104"/>
      <c r="Y469" s="104"/>
    </row>
    <row r="470" spans="3:25" ht="15" x14ac:dyDescent="0.25">
      <c r="C470" s="102"/>
      <c r="M470" s="104"/>
      <c r="N470" s="104"/>
      <c r="O470" s="104"/>
      <c r="P470" s="104"/>
      <c r="Q470" s="104"/>
      <c r="R470" s="104"/>
      <c r="S470" s="106">
        <v>800</v>
      </c>
      <c r="U470" s="104"/>
      <c r="V470" s="104"/>
      <c r="W470" s="105"/>
      <c r="X470" s="104"/>
      <c r="Y470" s="104"/>
    </row>
    <row r="471" spans="3:25" ht="15" x14ac:dyDescent="0.25">
      <c r="C471" s="102"/>
      <c r="M471" s="104"/>
      <c r="N471" s="104"/>
      <c r="O471" s="104"/>
      <c r="P471" s="104"/>
      <c r="Q471" s="104"/>
      <c r="R471" s="104"/>
      <c r="S471" s="106">
        <v>801</v>
      </c>
      <c r="U471" s="104"/>
      <c r="V471" s="104"/>
      <c r="W471" s="105"/>
      <c r="X471" s="104"/>
      <c r="Y471" s="104"/>
    </row>
    <row r="472" spans="3:25" ht="15" x14ac:dyDescent="0.25">
      <c r="C472" s="102"/>
      <c r="M472" s="104"/>
      <c r="N472" s="104"/>
      <c r="O472" s="104"/>
      <c r="P472" s="104"/>
      <c r="Q472" s="104"/>
      <c r="R472" s="104"/>
      <c r="S472" s="106">
        <v>802</v>
      </c>
      <c r="U472" s="104"/>
      <c r="V472" s="104"/>
      <c r="W472" s="105"/>
      <c r="X472" s="104"/>
      <c r="Y472" s="104"/>
    </row>
    <row r="473" spans="3:25" ht="15" x14ac:dyDescent="0.25">
      <c r="C473" s="102"/>
      <c r="M473" s="104"/>
      <c r="N473" s="104"/>
      <c r="O473" s="104"/>
      <c r="P473" s="104"/>
      <c r="Q473" s="104"/>
      <c r="R473" s="104"/>
      <c r="S473" s="106">
        <v>803</v>
      </c>
      <c r="U473" s="104"/>
      <c r="V473" s="104"/>
      <c r="W473" s="105"/>
      <c r="X473" s="104"/>
      <c r="Y473" s="104"/>
    </row>
    <row r="474" spans="3:25" ht="15" x14ac:dyDescent="0.25">
      <c r="C474" s="102"/>
      <c r="M474" s="104"/>
      <c r="N474" s="104"/>
      <c r="O474" s="104"/>
      <c r="P474" s="104"/>
      <c r="Q474" s="104"/>
      <c r="R474" s="104"/>
      <c r="S474" s="106">
        <v>804</v>
      </c>
      <c r="U474" s="104"/>
      <c r="V474" s="104"/>
      <c r="W474" s="105"/>
      <c r="X474" s="104"/>
      <c r="Y474" s="104"/>
    </row>
    <row r="475" spans="3:25" ht="15" x14ac:dyDescent="0.25">
      <c r="C475" s="102"/>
      <c r="M475" s="104"/>
      <c r="N475" s="104"/>
      <c r="O475" s="104"/>
      <c r="P475" s="104"/>
      <c r="Q475" s="104"/>
      <c r="R475" s="104"/>
      <c r="S475" s="106">
        <v>805</v>
      </c>
      <c r="U475" s="104"/>
      <c r="V475" s="104"/>
      <c r="W475" s="105"/>
      <c r="X475" s="104"/>
      <c r="Y475" s="104"/>
    </row>
    <row r="476" spans="3:25" ht="15" x14ac:dyDescent="0.25">
      <c r="C476" s="102"/>
      <c r="M476" s="104"/>
      <c r="N476" s="104"/>
      <c r="O476" s="104"/>
      <c r="P476" s="104"/>
      <c r="Q476" s="104"/>
      <c r="R476" s="104"/>
      <c r="S476" s="106">
        <v>806</v>
      </c>
      <c r="U476" s="104"/>
      <c r="V476" s="104"/>
      <c r="W476" s="105"/>
      <c r="X476" s="104"/>
      <c r="Y476" s="104"/>
    </row>
    <row r="477" spans="3:25" ht="15" x14ac:dyDescent="0.25">
      <c r="C477" s="102"/>
      <c r="M477" s="104"/>
      <c r="N477" s="104"/>
      <c r="O477" s="104"/>
      <c r="P477" s="104"/>
      <c r="Q477" s="104"/>
      <c r="R477" s="104"/>
      <c r="S477" s="106">
        <v>807</v>
      </c>
      <c r="U477" s="104"/>
      <c r="V477" s="104"/>
      <c r="W477" s="105"/>
      <c r="X477" s="104"/>
      <c r="Y477" s="104"/>
    </row>
    <row r="478" spans="3:25" ht="15" x14ac:dyDescent="0.25">
      <c r="C478" s="102"/>
      <c r="M478" s="104"/>
      <c r="N478" s="104"/>
      <c r="O478" s="104"/>
      <c r="P478" s="104"/>
      <c r="Q478" s="104"/>
      <c r="R478" s="104"/>
      <c r="S478" s="106">
        <v>808</v>
      </c>
      <c r="U478" s="104"/>
      <c r="V478" s="104"/>
      <c r="W478" s="105"/>
      <c r="X478" s="104"/>
      <c r="Y478" s="104"/>
    </row>
    <row r="479" spans="3:25" ht="15" x14ac:dyDescent="0.25">
      <c r="C479" s="102"/>
      <c r="M479" s="104"/>
      <c r="N479" s="104"/>
      <c r="O479" s="104"/>
      <c r="P479" s="104"/>
      <c r="Q479" s="104"/>
      <c r="R479" s="104"/>
      <c r="S479" s="106">
        <v>809</v>
      </c>
      <c r="U479" s="104"/>
      <c r="V479" s="104"/>
      <c r="W479" s="105"/>
      <c r="X479" s="104"/>
      <c r="Y479" s="104"/>
    </row>
    <row r="480" spans="3:25" ht="15" x14ac:dyDescent="0.25">
      <c r="C480" s="102"/>
      <c r="M480" s="104"/>
      <c r="N480" s="104"/>
      <c r="O480" s="104"/>
      <c r="P480" s="104"/>
      <c r="Q480" s="104"/>
      <c r="R480" s="104"/>
      <c r="S480" s="106">
        <v>810</v>
      </c>
      <c r="U480" s="104"/>
      <c r="V480" s="104"/>
      <c r="W480" s="105"/>
      <c r="X480" s="104"/>
      <c r="Y480" s="104"/>
    </row>
    <row r="481" spans="3:25" ht="15" x14ac:dyDescent="0.25">
      <c r="C481" s="102"/>
      <c r="M481" s="104"/>
      <c r="N481" s="104"/>
      <c r="O481" s="104"/>
      <c r="P481" s="104"/>
      <c r="Q481" s="104"/>
      <c r="R481" s="104"/>
      <c r="S481" s="106">
        <v>811</v>
      </c>
      <c r="U481" s="104"/>
      <c r="V481" s="104"/>
      <c r="W481" s="105"/>
      <c r="X481" s="104"/>
      <c r="Y481" s="104"/>
    </row>
    <row r="482" spans="3:25" ht="15" x14ac:dyDescent="0.25">
      <c r="C482" s="102"/>
      <c r="M482" s="104"/>
      <c r="N482" s="104"/>
      <c r="O482" s="104"/>
      <c r="P482" s="104"/>
      <c r="Q482" s="104"/>
      <c r="R482" s="104"/>
      <c r="S482" s="106">
        <v>812</v>
      </c>
      <c r="U482" s="104"/>
      <c r="V482" s="104"/>
      <c r="W482" s="105"/>
      <c r="X482" s="104"/>
      <c r="Y482" s="104"/>
    </row>
    <row r="483" spans="3:25" ht="15" x14ac:dyDescent="0.25">
      <c r="C483" s="102"/>
      <c r="M483" s="104"/>
      <c r="N483" s="104"/>
      <c r="O483" s="104"/>
      <c r="P483" s="104"/>
      <c r="Q483" s="104"/>
      <c r="R483" s="104"/>
      <c r="S483" s="106">
        <v>813</v>
      </c>
      <c r="U483" s="104"/>
      <c r="V483" s="104"/>
      <c r="W483" s="105"/>
      <c r="X483" s="104"/>
      <c r="Y483" s="104"/>
    </row>
    <row r="484" spans="3:25" ht="15" x14ac:dyDescent="0.25">
      <c r="C484" s="102"/>
      <c r="M484" s="104"/>
      <c r="N484" s="104"/>
      <c r="O484" s="104"/>
      <c r="P484" s="104"/>
      <c r="Q484" s="104"/>
      <c r="R484" s="104"/>
      <c r="S484" s="106">
        <v>814</v>
      </c>
      <c r="U484" s="104"/>
      <c r="V484" s="104"/>
      <c r="W484" s="105"/>
      <c r="X484" s="104"/>
      <c r="Y484" s="104"/>
    </row>
    <row r="485" spans="3:25" ht="15" x14ac:dyDescent="0.25">
      <c r="C485" s="102"/>
      <c r="M485" s="104"/>
      <c r="N485" s="104"/>
      <c r="O485" s="104"/>
      <c r="P485" s="104"/>
      <c r="Q485" s="104"/>
      <c r="R485" s="104"/>
      <c r="S485" s="106">
        <v>815</v>
      </c>
      <c r="U485" s="104"/>
      <c r="V485" s="104"/>
      <c r="W485" s="105"/>
      <c r="X485" s="104"/>
      <c r="Y485" s="104"/>
    </row>
    <row r="486" spans="3:25" ht="15" x14ac:dyDescent="0.25">
      <c r="C486" s="102"/>
      <c r="M486" s="104"/>
      <c r="N486" s="104"/>
      <c r="O486" s="104"/>
      <c r="P486" s="104"/>
      <c r="Q486" s="104"/>
      <c r="R486" s="104"/>
      <c r="S486" s="106">
        <v>816</v>
      </c>
      <c r="U486" s="104"/>
      <c r="V486" s="104"/>
      <c r="W486" s="105"/>
      <c r="X486" s="104"/>
      <c r="Y486" s="104"/>
    </row>
    <row r="487" spans="3:25" ht="15" x14ac:dyDescent="0.25">
      <c r="C487" s="102"/>
      <c r="M487" s="104"/>
      <c r="N487" s="104"/>
      <c r="O487" s="104"/>
      <c r="P487" s="104"/>
      <c r="Q487" s="104"/>
      <c r="R487" s="104"/>
      <c r="S487" s="106">
        <v>817</v>
      </c>
      <c r="U487" s="104"/>
      <c r="V487" s="104"/>
      <c r="W487" s="105"/>
      <c r="X487" s="104"/>
      <c r="Y487" s="104"/>
    </row>
    <row r="488" spans="3:25" ht="15" x14ac:dyDescent="0.25">
      <c r="C488" s="102"/>
      <c r="M488" s="104"/>
      <c r="N488" s="104"/>
      <c r="O488" s="104"/>
      <c r="P488" s="104"/>
      <c r="Q488" s="104"/>
      <c r="R488" s="104"/>
      <c r="S488" s="106">
        <v>818</v>
      </c>
      <c r="U488" s="104"/>
      <c r="V488" s="104"/>
      <c r="W488" s="105"/>
      <c r="X488" s="104"/>
      <c r="Y488" s="104"/>
    </row>
    <row r="489" spans="3:25" ht="15" x14ac:dyDescent="0.25">
      <c r="C489" s="102"/>
      <c r="M489" s="104"/>
      <c r="N489" s="104"/>
      <c r="O489" s="104"/>
      <c r="P489" s="104"/>
      <c r="Q489" s="104"/>
      <c r="R489" s="104"/>
      <c r="S489" s="106">
        <v>819</v>
      </c>
      <c r="U489" s="104"/>
      <c r="V489" s="104"/>
      <c r="W489" s="105"/>
      <c r="X489" s="104"/>
      <c r="Y489" s="104"/>
    </row>
    <row r="490" spans="3:25" ht="15" x14ac:dyDescent="0.25">
      <c r="C490" s="102"/>
      <c r="M490" s="104"/>
      <c r="N490" s="104"/>
      <c r="O490" s="104"/>
      <c r="P490" s="104"/>
      <c r="Q490" s="104"/>
      <c r="R490" s="104"/>
      <c r="S490" s="106">
        <v>820</v>
      </c>
      <c r="U490" s="104"/>
      <c r="V490" s="104"/>
      <c r="W490" s="105"/>
      <c r="X490" s="104"/>
      <c r="Y490" s="104"/>
    </row>
    <row r="491" spans="3:25" ht="15" x14ac:dyDescent="0.25">
      <c r="C491" s="102"/>
      <c r="M491" s="104"/>
      <c r="N491" s="104"/>
      <c r="O491" s="104"/>
      <c r="P491" s="104"/>
      <c r="Q491" s="104"/>
      <c r="R491" s="104"/>
      <c r="S491" s="106">
        <v>821</v>
      </c>
      <c r="U491" s="104"/>
      <c r="V491" s="104"/>
      <c r="W491" s="105"/>
      <c r="X491" s="104"/>
      <c r="Y491" s="104"/>
    </row>
    <row r="492" spans="3:25" ht="15" x14ac:dyDescent="0.25">
      <c r="C492" s="102"/>
      <c r="M492" s="104"/>
      <c r="N492" s="104"/>
      <c r="O492" s="104"/>
      <c r="P492" s="104"/>
      <c r="Q492" s="104"/>
      <c r="R492" s="104"/>
      <c r="S492" s="106">
        <v>822</v>
      </c>
      <c r="U492" s="104"/>
      <c r="V492" s="104"/>
      <c r="W492" s="105"/>
      <c r="X492" s="104"/>
      <c r="Y492" s="104"/>
    </row>
    <row r="493" spans="3:25" ht="15" x14ac:dyDescent="0.25">
      <c r="C493" s="102"/>
      <c r="M493" s="104"/>
      <c r="N493" s="104"/>
      <c r="O493" s="104"/>
      <c r="P493" s="104"/>
      <c r="Q493" s="104"/>
      <c r="R493" s="104"/>
      <c r="S493" s="106">
        <v>823</v>
      </c>
      <c r="U493" s="104"/>
      <c r="V493" s="104"/>
      <c r="W493" s="105"/>
      <c r="X493" s="104"/>
      <c r="Y493" s="104"/>
    </row>
    <row r="494" spans="3:25" ht="15" x14ac:dyDescent="0.25">
      <c r="C494" s="102"/>
      <c r="M494" s="104"/>
      <c r="N494" s="104"/>
      <c r="O494" s="104"/>
      <c r="P494" s="104"/>
      <c r="Q494" s="104"/>
      <c r="R494" s="104"/>
      <c r="S494" s="106">
        <v>824</v>
      </c>
      <c r="U494" s="104"/>
      <c r="V494" s="104"/>
      <c r="W494" s="105"/>
      <c r="X494" s="104"/>
      <c r="Y494" s="104"/>
    </row>
    <row r="495" spans="3:25" ht="15" x14ac:dyDescent="0.25">
      <c r="C495" s="102"/>
      <c r="M495" s="104"/>
      <c r="N495" s="104"/>
      <c r="O495" s="104"/>
      <c r="P495" s="104"/>
      <c r="Q495" s="104"/>
      <c r="R495" s="104"/>
      <c r="S495" s="106">
        <v>825</v>
      </c>
      <c r="U495" s="104"/>
      <c r="V495" s="104"/>
      <c r="W495" s="105"/>
      <c r="X495" s="104"/>
      <c r="Y495" s="104"/>
    </row>
    <row r="496" spans="3:25" ht="15" x14ac:dyDescent="0.25">
      <c r="C496" s="102"/>
      <c r="M496" s="104"/>
      <c r="N496" s="104"/>
      <c r="O496" s="104"/>
      <c r="P496" s="104"/>
      <c r="Q496" s="104"/>
      <c r="R496" s="104"/>
      <c r="S496" s="106">
        <v>826</v>
      </c>
      <c r="U496" s="104"/>
      <c r="V496" s="104"/>
      <c r="W496" s="105"/>
      <c r="X496" s="104"/>
      <c r="Y496" s="104"/>
    </row>
    <row r="497" spans="3:25" ht="15" x14ac:dyDescent="0.25">
      <c r="C497" s="102"/>
      <c r="M497" s="104"/>
      <c r="N497" s="104"/>
      <c r="O497" s="104"/>
      <c r="P497" s="104"/>
      <c r="Q497" s="104"/>
      <c r="R497" s="104"/>
      <c r="S497" s="106">
        <v>827</v>
      </c>
      <c r="U497" s="104"/>
      <c r="V497" s="104"/>
      <c r="W497" s="105"/>
      <c r="X497" s="104"/>
      <c r="Y497" s="104"/>
    </row>
    <row r="498" spans="3:25" ht="15" x14ac:dyDescent="0.25">
      <c r="C498" s="102"/>
      <c r="M498" s="104"/>
      <c r="N498" s="104"/>
      <c r="O498" s="104"/>
      <c r="P498" s="104"/>
      <c r="Q498" s="104"/>
      <c r="R498" s="104"/>
      <c r="S498" s="106">
        <v>828</v>
      </c>
      <c r="U498" s="104"/>
      <c r="V498" s="104"/>
      <c r="W498" s="105"/>
      <c r="X498" s="104"/>
      <c r="Y498" s="104"/>
    </row>
    <row r="499" spans="3:25" ht="15" x14ac:dyDescent="0.25">
      <c r="C499" s="102"/>
      <c r="M499" s="104"/>
      <c r="N499" s="104"/>
      <c r="O499" s="104"/>
      <c r="P499" s="104"/>
      <c r="Q499" s="104"/>
      <c r="R499" s="104"/>
      <c r="S499" s="106">
        <v>829</v>
      </c>
      <c r="U499" s="104"/>
      <c r="V499" s="104"/>
      <c r="W499" s="105"/>
      <c r="X499" s="104"/>
      <c r="Y499" s="104"/>
    </row>
    <row r="500" spans="3:25" ht="15" x14ac:dyDescent="0.25">
      <c r="C500" s="102"/>
      <c r="M500" s="104"/>
      <c r="N500" s="104"/>
      <c r="O500" s="104"/>
      <c r="P500" s="104"/>
      <c r="Q500" s="104"/>
      <c r="R500" s="104"/>
      <c r="S500" s="106">
        <v>830</v>
      </c>
      <c r="U500" s="104"/>
      <c r="V500" s="104"/>
      <c r="W500" s="105"/>
      <c r="X500" s="104"/>
      <c r="Y500" s="104"/>
    </row>
    <row r="501" spans="3:25" ht="15" x14ac:dyDescent="0.25">
      <c r="C501" s="102"/>
      <c r="M501" s="104"/>
      <c r="N501" s="104"/>
      <c r="O501" s="104"/>
      <c r="P501" s="104"/>
      <c r="Q501" s="104"/>
      <c r="R501" s="104"/>
      <c r="S501" s="106">
        <v>831</v>
      </c>
      <c r="U501" s="104"/>
      <c r="V501" s="104"/>
      <c r="W501" s="105"/>
      <c r="X501" s="104"/>
      <c r="Y501" s="104"/>
    </row>
    <row r="502" spans="3:25" ht="15" x14ac:dyDescent="0.25">
      <c r="C502" s="102"/>
      <c r="M502" s="104"/>
      <c r="N502" s="104"/>
      <c r="O502" s="104"/>
      <c r="P502" s="104"/>
      <c r="Q502" s="104"/>
      <c r="R502" s="104"/>
      <c r="S502" s="106">
        <v>832</v>
      </c>
      <c r="U502" s="104"/>
      <c r="V502" s="104"/>
      <c r="W502" s="105"/>
      <c r="X502" s="104"/>
      <c r="Y502" s="104"/>
    </row>
    <row r="503" spans="3:25" ht="15" x14ac:dyDescent="0.25">
      <c r="C503" s="102"/>
      <c r="M503" s="104"/>
      <c r="N503" s="104"/>
      <c r="O503" s="104"/>
      <c r="P503" s="104"/>
      <c r="Q503" s="104"/>
      <c r="R503" s="104"/>
      <c r="S503" s="106">
        <v>833</v>
      </c>
      <c r="U503" s="104"/>
      <c r="V503" s="104"/>
      <c r="W503" s="105"/>
      <c r="X503" s="104"/>
      <c r="Y503" s="104"/>
    </row>
    <row r="504" spans="3:25" ht="15" x14ac:dyDescent="0.25">
      <c r="C504" s="102"/>
      <c r="M504" s="104"/>
      <c r="N504" s="104"/>
      <c r="O504" s="104"/>
      <c r="P504" s="104"/>
      <c r="Q504" s="104"/>
      <c r="R504" s="104"/>
      <c r="S504" s="106">
        <v>834</v>
      </c>
      <c r="U504" s="104"/>
      <c r="V504" s="104"/>
      <c r="W504" s="105"/>
      <c r="X504" s="104"/>
      <c r="Y504" s="104"/>
    </row>
    <row r="505" spans="3:25" ht="15" x14ac:dyDescent="0.25">
      <c r="C505" s="102"/>
      <c r="M505" s="104"/>
      <c r="N505" s="104"/>
      <c r="O505" s="104"/>
      <c r="P505" s="104"/>
      <c r="Q505" s="104"/>
      <c r="R505" s="104"/>
      <c r="S505" s="106">
        <v>835</v>
      </c>
      <c r="U505" s="104"/>
      <c r="V505" s="104"/>
      <c r="W505" s="105"/>
      <c r="X505" s="104"/>
      <c r="Y505" s="104"/>
    </row>
    <row r="506" spans="3:25" ht="15" x14ac:dyDescent="0.25">
      <c r="C506" s="102"/>
      <c r="M506" s="104"/>
      <c r="N506" s="104"/>
      <c r="O506" s="104"/>
      <c r="P506" s="104"/>
      <c r="Q506" s="104"/>
      <c r="R506" s="104"/>
      <c r="S506" s="106">
        <v>836</v>
      </c>
      <c r="U506" s="104"/>
      <c r="V506" s="104"/>
      <c r="W506" s="105"/>
      <c r="X506" s="104"/>
      <c r="Y506" s="104"/>
    </row>
    <row r="507" spans="3:25" ht="15" x14ac:dyDescent="0.25">
      <c r="C507" s="102"/>
      <c r="M507" s="104"/>
      <c r="N507" s="104"/>
      <c r="O507" s="104"/>
      <c r="P507" s="104"/>
      <c r="Q507" s="104"/>
      <c r="R507" s="104"/>
      <c r="S507" s="106">
        <v>837</v>
      </c>
      <c r="U507" s="104"/>
      <c r="V507" s="104"/>
      <c r="W507" s="105"/>
      <c r="X507" s="104"/>
      <c r="Y507" s="104"/>
    </row>
    <row r="508" spans="3:25" ht="15" x14ac:dyDescent="0.25">
      <c r="C508" s="102"/>
      <c r="M508" s="104"/>
      <c r="N508" s="104"/>
      <c r="O508" s="104"/>
      <c r="P508" s="104"/>
      <c r="Q508" s="104"/>
      <c r="R508" s="104"/>
      <c r="S508" s="106">
        <v>838</v>
      </c>
      <c r="U508" s="104"/>
      <c r="V508" s="104"/>
      <c r="W508" s="105"/>
      <c r="X508" s="104"/>
      <c r="Y508" s="104"/>
    </row>
    <row r="509" spans="3:25" ht="15" x14ac:dyDescent="0.25">
      <c r="C509" s="102"/>
      <c r="M509" s="104"/>
      <c r="N509" s="104"/>
      <c r="O509" s="104"/>
      <c r="P509" s="104"/>
      <c r="Q509" s="104"/>
      <c r="R509" s="104"/>
      <c r="S509" s="106">
        <v>839</v>
      </c>
      <c r="U509" s="104"/>
      <c r="V509" s="104"/>
      <c r="W509" s="105"/>
      <c r="X509" s="104"/>
      <c r="Y509" s="104"/>
    </row>
    <row r="510" spans="3:25" ht="15" x14ac:dyDescent="0.25">
      <c r="C510" s="102"/>
      <c r="M510" s="104"/>
      <c r="N510" s="104"/>
      <c r="O510" s="104"/>
      <c r="P510" s="104"/>
      <c r="Q510" s="104"/>
      <c r="R510" s="104"/>
      <c r="S510" s="106">
        <v>840</v>
      </c>
      <c r="U510" s="104"/>
      <c r="V510" s="104"/>
      <c r="W510" s="105"/>
      <c r="X510" s="104"/>
      <c r="Y510" s="104"/>
    </row>
    <row r="511" spans="3:25" ht="15" x14ac:dyDescent="0.25">
      <c r="C511" s="102"/>
      <c r="M511" s="104"/>
      <c r="N511" s="104"/>
      <c r="O511" s="104"/>
      <c r="P511" s="104"/>
      <c r="Q511" s="104"/>
      <c r="R511" s="104"/>
      <c r="S511" s="106">
        <v>841</v>
      </c>
      <c r="U511" s="104"/>
      <c r="V511" s="104"/>
      <c r="W511" s="105"/>
      <c r="X511" s="104"/>
      <c r="Y511" s="104"/>
    </row>
    <row r="512" spans="3:25" ht="15" x14ac:dyDescent="0.25">
      <c r="C512" s="102"/>
      <c r="M512" s="104"/>
      <c r="N512" s="104"/>
      <c r="O512" s="104"/>
      <c r="P512" s="104"/>
      <c r="Q512" s="104"/>
      <c r="R512" s="104"/>
      <c r="S512" s="106">
        <v>842</v>
      </c>
      <c r="U512" s="104"/>
      <c r="V512" s="104"/>
      <c r="W512" s="105"/>
      <c r="X512" s="104"/>
      <c r="Y512" s="104"/>
    </row>
    <row r="513" spans="3:25" ht="15" x14ac:dyDescent="0.25">
      <c r="C513" s="102"/>
      <c r="M513" s="104"/>
      <c r="N513" s="104"/>
      <c r="O513" s="104"/>
      <c r="P513" s="104"/>
      <c r="Q513" s="104"/>
      <c r="R513" s="104"/>
      <c r="S513" s="106">
        <v>843</v>
      </c>
      <c r="U513" s="104"/>
      <c r="V513" s="104"/>
      <c r="W513" s="105"/>
      <c r="X513" s="104"/>
      <c r="Y513" s="104"/>
    </row>
    <row r="514" spans="3:25" ht="15" x14ac:dyDescent="0.25">
      <c r="C514" s="102"/>
      <c r="M514" s="104"/>
      <c r="N514" s="104"/>
      <c r="O514" s="104"/>
      <c r="P514" s="104"/>
      <c r="Q514" s="104"/>
      <c r="R514" s="104"/>
      <c r="S514" s="106">
        <v>844</v>
      </c>
      <c r="U514" s="104"/>
      <c r="V514" s="104"/>
      <c r="W514" s="105"/>
      <c r="X514" s="104"/>
      <c r="Y514" s="104"/>
    </row>
    <row r="515" spans="3:25" ht="15" x14ac:dyDescent="0.25">
      <c r="C515" s="102"/>
      <c r="M515" s="104"/>
      <c r="N515" s="104"/>
      <c r="O515" s="104"/>
      <c r="P515" s="104"/>
      <c r="Q515" s="104"/>
      <c r="R515" s="104"/>
      <c r="S515" s="106">
        <v>845</v>
      </c>
      <c r="U515" s="104"/>
      <c r="V515" s="104"/>
      <c r="W515" s="105"/>
      <c r="X515" s="104"/>
      <c r="Y515" s="104"/>
    </row>
    <row r="516" spans="3:25" ht="15" x14ac:dyDescent="0.25">
      <c r="C516" s="102"/>
      <c r="M516" s="104"/>
      <c r="N516" s="104"/>
      <c r="O516" s="104"/>
      <c r="P516" s="104"/>
      <c r="Q516" s="104"/>
      <c r="R516" s="104"/>
      <c r="S516" s="106">
        <v>846</v>
      </c>
      <c r="U516" s="104"/>
      <c r="V516" s="104"/>
      <c r="W516" s="105"/>
      <c r="X516" s="104"/>
      <c r="Y516" s="104"/>
    </row>
    <row r="517" spans="3:25" ht="15" x14ac:dyDescent="0.25">
      <c r="C517" s="102"/>
      <c r="M517" s="104"/>
      <c r="N517" s="104"/>
      <c r="O517" s="104"/>
      <c r="P517" s="104"/>
      <c r="Q517" s="104"/>
      <c r="R517" s="104"/>
      <c r="S517" s="106">
        <v>847</v>
      </c>
      <c r="U517" s="104"/>
      <c r="V517" s="104"/>
      <c r="W517" s="105"/>
      <c r="X517" s="104"/>
      <c r="Y517" s="104"/>
    </row>
    <row r="518" spans="3:25" ht="15" x14ac:dyDescent="0.25">
      <c r="C518" s="102"/>
      <c r="M518" s="104"/>
      <c r="N518" s="104"/>
      <c r="O518" s="104"/>
      <c r="P518" s="104"/>
      <c r="Q518" s="104"/>
      <c r="R518" s="104"/>
      <c r="S518" s="106">
        <v>848</v>
      </c>
      <c r="U518" s="104"/>
      <c r="V518" s="104"/>
      <c r="W518" s="105"/>
      <c r="X518" s="104"/>
      <c r="Y518" s="104"/>
    </row>
    <row r="519" spans="3:25" ht="15" x14ac:dyDescent="0.25">
      <c r="C519" s="102"/>
      <c r="M519" s="104"/>
      <c r="N519" s="104"/>
      <c r="O519" s="104"/>
      <c r="P519" s="104"/>
      <c r="Q519" s="104"/>
      <c r="R519" s="104"/>
      <c r="S519" s="106">
        <v>849</v>
      </c>
      <c r="U519" s="104"/>
      <c r="V519" s="104"/>
      <c r="W519" s="105"/>
      <c r="X519" s="104"/>
      <c r="Y519" s="104"/>
    </row>
    <row r="520" spans="3:25" ht="15" x14ac:dyDescent="0.25">
      <c r="C520" s="102"/>
      <c r="M520" s="104"/>
      <c r="N520" s="104"/>
      <c r="O520" s="104"/>
      <c r="P520" s="104"/>
      <c r="Q520" s="104"/>
      <c r="R520" s="104"/>
      <c r="S520" s="106">
        <v>850</v>
      </c>
      <c r="U520" s="104"/>
      <c r="V520" s="104"/>
      <c r="W520" s="105"/>
      <c r="X520" s="104"/>
      <c r="Y520" s="104"/>
    </row>
    <row r="521" spans="3:25" ht="15" x14ac:dyDescent="0.25">
      <c r="C521" s="102"/>
      <c r="M521" s="104"/>
      <c r="N521" s="104"/>
      <c r="O521" s="104"/>
      <c r="P521" s="104"/>
      <c r="Q521" s="104"/>
      <c r="R521" s="104"/>
      <c r="S521" s="106">
        <v>851</v>
      </c>
      <c r="U521" s="104"/>
      <c r="V521" s="104"/>
      <c r="W521" s="105"/>
      <c r="X521" s="104"/>
      <c r="Y521" s="104"/>
    </row>
    <row r="522" spans="3:25" ht="15" x14ac:dyDescent="0.25">
      <c r="C522" s="102"/>
      <c r="M522" s="104"/>
      <c r="N522" s="104"/>
      <c r="O522" s="104"/>
      <c r="P522" s="104"/>
      <c r="Q522" s="104"/>
      <c r="R522" s="104"/>
      <c r="S522" s="106">
        <v>852</v>
      </c>
      <c r="U522" s="104"/>
      <c r="V522" s="104"/>
      <c r="W522" s="105"/>
      <c r="X522" s="104"/>
      <c r="Y522" s="104"/>
    </row>
    <row r="523" spans="3:25" ht="15" x14ac:dyDescent="0.25">
      <c r="C523" s="102"/>
      <c r="M523" s="104"/>
      <c r="N523" s="104"/>
      <c r="O523" s="104"/>
      <c r="P523" s="104"/>
      <c r="Q523" s="104"/>
      <c r="R523" s="104"/>
      <c r="S523" s="106">
        <v>853</v>
      </c>
      <c r="U523" s="104"/>
      <c r="V523" s="104"/>
      <c r="W523" s="105"/>
      <c r="X523" s="104"/>
      <c r="Y523" s="104"/>
    </row>
    <row r="524" spans="3:25" ht="15" x14ac:dyDescent="0.25">
      <c r="C524" s="102"/>
      <c r="M524" s="104"/>
      <c r="N524" s="104"/>
      <c r="O524" s="104"/>
      <c r="P524" s="104"/>
      <c r="Q524" s="104"/>
      <c r="R524" s="104"/>
      <c r="S524" s="106">
        <v>854</v>
      </c>
      <c r="U524" s="104"/>
      <c r="V524" s="104"/>
      <c r="W524" s="105"/>
      <c r="X524" s="104"/>
      <c r="Y524" s="104"/>
    </row>
    <row r="525" spans="3:25" ht="15" x14ac:dyDescent="0.25">
      <c r="C525" s="102"/>
      <c r="M525" s="104"/>
      <c r="N525" s="104"/>
      <c r="O525" s="104"/>
      <c r="P525" s="104"/>
      <c r="Q525" s="104"/>
      <c r="R525" s="104"/>
      <c r="S525" s="106">
        <v>855</v>
      </c>
      <c r="U525" s="104"/>
      <c r="V525" s="104"/>
      <c r="W525" s="105"/>
      <c r="X525" s="104"/>
      <c r="Y525" s="104"/>
    </row>
    <row r="526" spans="3:25" ht="15" x14ac:dyDescent="0.25">
      <c r="C526" s="102"/>
      <c r="M526" s="104"/>
      <c r="N526" s="104"/>
      <c r="O526" s="104"/>
      <c r="P526" s="104"/>
      <c r="Q526" s="104"/>
      <c r="R526" s="104"/>
      <c r="S526" s="106">
        <v>856</v>
      </c>
      <c r="U526" s="104"/>
      <c r="V526" s="104"/>
      <c r="W526" s="105"/>
      <c r="X526" s="104"/>
      <c r="Y526" s="104"/>
    </row>
    <row r="527" spans="3:25" ht="15" x14ac:dyDescent="0.25">
      <c r="C527" s="102"/>
      <c r="M527" s="104"/>
      <c r="N527" s="104"/>
      <c r="O527" s="104"/>
      <c r="P527" s="104"/>
      <c r="Q527" s="104"/>
      <c r="R527" s="104"/>
      <c r="S527" s="106">
        <v>857</v>
      </c>
      <c r="U527" s="104"/>
      <c r="V527" s="104"/>
      <c r="W527" s="105"/>
      <c r="X527" s="104"/>
      <c r="Y527" s="104"/>
    </row>
    <row r="528" spans="3:25" ht="15" x14ac:dyDescent="0.25">
      <c r="C528" s="102"/>
      <c r="M528" s="104"/>
      <c r="N528" s="104"/>
      <c r="O528" s="104"/>
      <c r="P528" s="104"/>
      <c r="Q528" s="104"/>
      <c r="R528" s="104"/>
      <c r="S528" s="106">
        <v>858</v>
      </c>
      <c r="U528" s="104"/>
      <c r="V528" s="104"/>
      <c r="W528" s="105"/>
      <c r="X528" s="104"/>
      <c r="Y528" s="104"/>
    </row>
    <row r="529" spans="3:25" ht="15" x14ac:dyDescent="0.25">
      <c r="C529" s="102"/>
      <c r="M529" s="104"/>
      <c r="N529" s="104"/>
      <c r="O529" s="104"/>
      <c r="P529" s="104"/>
      <c r="Q529" s="104"/>
      <c r="R529" s="104"/>
      <c r="S529" s="106">
        <v>859</v>
      </c>
      <c r="U529" s="104"/>
      <c r="V529" s="104"/>
      <c r="W529" s="105"/>
      <c r="X529" s="104"/>
      <c r="Y529" s="104"/>
    </row>
    <row r="530" spans="3:25" ht="15" x14ac:dyDescent="0.25">
      <c r="C530" s="102"/>
      <c r="M530" s="104"/>
      <c r="N530" s="104"/>
      <c r="O530" s="104"/>
      <c r="P530" s="104"/>
      <c r="Q530" s="104"/>
      <c r="R530" s="104"/>
      <c r="S530" s="106">
        <v>860</v>
      </c>
      <c r="U530" s="104"/>
      <c r="V530" s="104"/>
      <c r="W530" s="105"/>
      <c r="X530" s="104"/>
      <c r="Y530" s="104"/>
    </row>
    <row r="531" spans="3:25" ht="15" x14ac:dyDescent="0.25">
      <c r="C531" s="102"/>
      <c r="M531" s="104"/>
      <c r="N531" s="104"/>
      <c r="O531" s="104"/>
      <c r="P531" s="104"/>
      <c r="Q531" s="104"/>
      <c r="R531" s="104"/>
      <c r="S531" s="106">
        <v>861</v>
      </c>
      <c r="U531" s="104"/>
      <c r="V531" s="104"/>
      <c r="W531" s="105"/>
      <c r="X531" s="104"/>
      <c r="Y531" s="104"/>
    </row>
    <row r="532" spans="3:25" ht="15" x14ac:dyDescent="0.25">
      <c r="C532" s="102"/>
      <c r="M532" s="104"/>
      <c r="N532" s="104"/>
      <c r="O532" s="104"/>
      <c r="P532" s="104"/>
      <c r="Q532" s="104"/>
      <c r="R532" s="104"/>
      <c r="S532" s="106">
        <v>862</v>
      </c>
      <c r="U532" s="104"/>
      <c r="V532" s="104"/>
      <c r="W532" s="105"/>
      <c r="X532" s="104"/>
      <c r="Y532" s="104"/>
    </row>
    <row r="533" spans="3:25" ht="15" x14ac:dyDescent="0.25">
      <c r="C533" s="102"/>
      <c r="M533" s="104"/>
      <c r="N533" s="104"/>
      <c r="O533" s="104"/>
      <c r="P533" s="104"/>
      <c r="Q533" s="104"/>
      <c r="R533" s="104"/>
      <c r="S533" s="106">
        <v>863</v>
      </c>
      <c r="U533" s="104"/>
      <c r="V533" s="104"/>
      <c r="W533" s="105"/>
      <c r="X533" s="104"/>
      <c r="Y533" s="104"/>
    </row>
    <row r="534" spans="3:25" ht="15" x14ac:dyDescent="0.25">
      <c r="C534" s="102"/>
      <c r="M534" s="104"/>
      <c r="N534" s="104"/>
      <c r="O534" s="104"/>
      <c r="P534" s="104"/>
      <c r="Q534" s="104"/>
      <c r="R534" s="104"/>
      <c r="S534" s="106">
        <v>864</v>
      </c>
      <c r="U534" s="104"/>
      <c r="V534" s="104"/>
      <c r="W534" s="105"/>
      <c r="X534" s="104"/>
      <c r="Y534" s="104"/>
    </row>
    <row r="535" spans="3:25" ht="15" x14ac:dyDescent="0.25">
      <c r="C535" s="102"/>
      <c r="M535" s="104"/>
      <c r="N535" s="104"/>
      <c r="O535" s="104"/>
      <c r="P535" s="104"/>
      <c r="Q535" s="104"/>
      <c r="R535" s="104"/>
      <c r="S535" s="106">
        <v>865</v>
      </c>
      <c r="U535" s="104"/>
      <c r="V535" s="104"/>
      <c r="W535" s="105"/>
      <c r="X535" s="104"/>
      <c r="Y535" s="104"/>
    </row>
    <row r="536" spans="3:25" ht="15" x14ac:dyDescent="0.25">
      <c r="C536" s="102"/>
      <c r="M536" s="104"/>
      <c r="N536" s="104"/>
      <c r="O536" s="104"/>
      <c r="P536" s="104"/>
      <c r="Q536" s="104"/>
      <c r="R536" s="104"/>
      <c r="S536" s="106">
        <v>866</v>
      </c>
      <c r="U536" s="104"/>
      <c r="V536" s="104"/>
      <c r="W536" s="105"/>
      <c r="X536" s="104"/>
      <c r="Y536" s="104"/>
    </row>
    <row r="537" spans="3:25" ht="15" x14ac:dyDescent="0.25">
      <c r="C537" s="102"/>
      <c r="M537" s="104"/>
      <c r="N537" s="104"/>
      <c r="O537" s="104"/>
      <c r="P537" s="104"/>
      <c r="Q537" s="104"/>
      <c r="R537" s="104"/>
      <c r="S537" s="106">
        <v>867</v>
      </c>
      <c r="U537" s="104"/>
      <c r="V537" s="104"/>
      <c r="W537" s="105"/>
      <c r="X537" s="104"/>
      <c r="Y537" s="104"/>
    </row>
    <row r="538" spans="3:25" ht="15" x14ac:dyDescent="0.25">
      <c r="C538" s="102"/>
      <c r="M538" s="104"/>
      <c r="N538" s="104"/>
      <c r="O538" s="104"/>
      <c r="P538" s="104"/>
      <c r="Q538" s="104"/>
      <c r="R538" s="104"/>
      <c r="S538" s="106">
        <v>868</v>
      </c>
      <c r="U538" s="104"/>
      <c r="V538" s="104"/>
      <c r="W538" s="105"/>
      <c r="X538" s="104"/>
      <c r="Y538" s="104"/>
    </row>
    <row r="539" spans="3:25" ht="15" x14ac:dyDescent="0.25">
      <c r="C539" s="102"/>
      <c r="M539" s="104"/>
      <c r="N539" s="104"/>
      <c r="O539" s="104"/>
      <c r="P539" s="104"/>
      <c r="Q539" s="104"/>
      <c r="R539" s="104"/>
      <c r="S539" s="106">
        <v>869</v>
      </c>
      <c r="U539" s="104"/>
      <c r="V539" s="104"/>
      <c r="W539" s="105"/>
      <c r="X539" s="104"/>
      <c r="Y539" s="104"/>
    </row>
    <row r="540" spans="3:25" ht="15" x14ac:dyDescent="0.25">
      <c r="C540" s="102"/>
      <c r="M540" s="104"/>
      <c r="N540" s="104"/>
      <c r="O540" s="104"/>
      <c r="P540" s="104"/>
      <c r="Q540" s="104"/>
      <c r="R540" s="104"/>
      <c r="S540" s="106">
        <v>870</v>
      </c>
      <c r="U540" s="104"/>
      <c r="V540" s="104"/>
      <c r="W540" s="105"/>
      <c r="X540" s="104"/>
      <c r="Y540" s="104"/>
    </row>
    <row r="541" spans="3:25" ht="15" x14ac:dyDescent="0.25">
      <c r="C541" s="102"/>
      <c r="M541" s="104"/>
      <c r="N541" s="104"/>
      <c r="O541" s="104"/>
      <c r="P541" s="104"/>
      <c r="Q541" s="104"/>
      <c r="R541" s="104"/>
      <c r="S541" s="106">
        <v>871</v>
      </c>
      <c r="U541" s="104"/>
      <c r="V541" s="104"/>
      <c r="W541" s="105"/>
      <c r="X541" s="104"/>
      <c r="Y541" s="104"/>
    </row>
    <row r="542" spans="3:25" ht="15" x14ac:dyDescent="0.25">
      <c r="C542" s="102"/>
      <c r="M542" s="104"/>
      <c r="N542" s="104"/>
      <c r="O542" s="104"/>
      <c r="P542" s="104"/>
      <c r="Q542" s="104"/>
      <c r="R542" s="104"/>
      <c r="S542" s="106">
        <v>872</v>
      </c>
      <c r="U542" s="104"/>
      <c r="V542" s="104"/>
      <c r="W542" s="105"/>
      <c r="X542" s="104"/>
      <c r="Y542" s="104"/>
    </row>
    <row r="543" spans="3:25" ht="15" x14ac:dyDescent="0.25">
      <c r="C543" s="102"/>
      <c r="M543" s="104"/>
      <c r="N543" s="104"/>
      <c r="O543" s="104"/>
      <c r="P543" s="104"/>
      <c r="Q543" s="104"/>
      <c r="R543" s="104"/>
      <c r="S543" s="106">
        <v>873</v>
      </c>
      <c r="U543" s="104"/>
      <c r="V543" s="104"/>
      <c r="W543" s="105"/>
      <c r="X543" s="104"/>
      <c r="Y543" s="104"/>
    </row>
    <row r="544" spans="3:25" ht="15" x14ac:dyDescent="0.25">
      <c r="C544" s="102"/>
      <c r="M544" s="104"/>
      <c r="N544" s="104"/>
      <c r="O544" s="104"/>
      <c r="P544" s="104"/>
      <c r="Q544" s="104"/>
      <c r="R544" s="104"/>
      <c r="S544" s="106">
        <v>874</v>
      </c>
      <c r="U544" s="104"/>
      <c r="V544" s="104"/>
      <c r="W544" s="105"/>
      <c r="X544" s="104"/>
      <c r="Y544" s="104"/>
    </row>
    <row r="545" spans="3:25" ht="15" x14ac:dyDescent="0.25">
      <c r="C545" s="102"/>
      <c r="M545" s="104"/>
      <c r="N545" s="104"/>
      <c r="O545" s="104"/>
      <c r="P545" s="104"/>
      <c r="Q545" s="104"/>
      <c r="R545" s="104"/>
      <c r="S545" s="106">
        <v>875</v>
      </c>
      <c r="U545" s="104"/>
      <c r="V545" s="104"/>
      <c r="W545" s="105"/>
      <c r="X545" s="104"/>
      <c r="Y545" s="104"/>
    </row>
    <row r="546" spans="3:25" ht="15" x14ac:dyDescent="0.25">
      <c r="C546" s="102"/>
      <c r="M546" s="104"/>
      <c r="N546" s="104"/>
      <c r="O546" s="104"/>
      <c r="P546" s="104"/>
      <c r="Q546" s="104"/>
      <c r="R546" s="104"/>
      <c r="S546" s="106">
        <v>876</v>
      </c>
      <c r="U546" s="104"/>
      <c r="V546" s="104"/>
      <c r="W546" s="105"/>
      <c r="X546" s="104"/>
      <c r="Y546" s="104"/>
    </row>
    <row r="547" spans="3:25" ht="15" x14ac:dyDescent="0.25">
      <c r="C547" s="102"/>
      <c r="M547" s="104"/>
      <c r="N547" s="104"/>
      <c r="O547" s="104"/>
      <c r="P547" s="104"/>
      <c r="Q547" s="104"/>
      <c r="R547" s="104"/>
      <c r="S547" s="106">
        <v>877</v>
      </c>
      <c r="U547" s="104"/>
      <c r="V547" s="104"/>
      <c r="W547" s="105"/>
      <c r="X547" s="104"/>
      <c r="Y547" s="104"/>
    </row>
    <row r="548" spans="3:25" ht="15" x14ac:dyDescent="0.25">
      <c r="C548" s="102"/>
      <c r="M548" s="104"/>
      <c r="N548" s="104"/>
      <c r="O548" s="104"/>
      <c r="P548" s="104"/>
      <c r="Q548" s="104"/>
      <c r="R548" s="104"/>
      <c r="S548" s="106">
        <v>878</v>
      </c>
      <c r="U548" s="104"/>
      <c r="V548" s="104"/>
      <c r="W548" s="105"/>
      <c r="X548" s="104"/>
      <c r="Y548" s="104"/>
    </row>
    <row r="549" spans="3:25" ht="15" x14ac:dyDescent="0.25">
      <c r="C549" s="102"/>
      <c r="M549" s="104"/>
      <c r="N549" s="104"/>
      <c r="O549" s="104"/>
      <c r="P549" s="104"/>
      <c r="Q549" s="104"/>
      <c r="R549" s="104"/>
      <c r="S549" s="106">
        <v>879</v>
      </c>
      <c r="U549" s="104"/>
      <c r="V549" s="104"/>
      <c r="W549" s="105"/>
      <c r="X549" s="104"/>
      <c r="Y549" s="104"/>
    </row>
    <row r="550" spans="3:25" ht="15" x14ac:dyDescent="0.25">
      <c r="C550" s="102"/>
      <c r="M550" s="104"/>
      <c r="N550" s="104"/>
      <c r="O550" s="104"/>
      <c r="P550" s="104"/>
      <c r="Q550" s="104"/>
      <c r="R550" s="104"/>
      <c r="S550" s="106">
        <v>880</v>
      </c>
      <c r="U550" s="104"/>
      <c r="V550" s="104"/>
      <c r="W550" s="105"/>
      <c r="X550" s="104"/>
      <c r="Y550" s="104"/>
    </row>
    <row r="551" spans="3:25" ht="15" x14ac:dyDescent="0.25">
      <c r="C551" s="102"/>
      <c r="M551" s="104"/>
      <c r="N551" s="104"/>
      <c r="O551" s="104"/>
      <c r="P551" s="104"/>
      <c r="Q551" s="104"/>
      <c r="R551" s="104"/>
      <c r="S551" s="106">
        <v>881</v>
      </c>
      <c r="U551" s="104"/>
      <c r="V551" s="104"/>
      <c r="W551" s="105"/>
      <c r="X551" s="104"/>
      <c r="Y551" s="104"/>
    </row>
    <row r="552" spans="3:25" ht="15" x14ac:dyDescent="0.25">
      <c r="C552" s="102"/>
      <c r="M552" s="104"/>
      <c r="N552" s="104"/>
      <c r="O552" s="104"/>
      <c r="P552" s="104"/>
      <c r="Q552" s="104"/>
      <c r="R552" s="104"/>
      <c r="S552" s="106">
        <v>882</v>
      </c>
      <c r="U552" s="104"/>
      <c r="V552" s="104"/>
      <c r="W552" s="105"/>
      <c r="X552" s="104"/>
      <c r="Y552" s="104"/>
    </row>
    <row r="553" spans="3:25" ht="15" x14ac:dyDescent="0.25">
      <c r="C553" s="102"/>
      <c r="M553" s="104"/>
      <c r="N553" s="104"/>
      <c r="O553" s="104"/>
      <c r="P553" s="104"/>
      <c r="Q553" s="104"/>
      <c r="R553" s="104"/>
      <c r="S553" s="106">
        <v>883</v>
      </c>
      <c r="U553" s="104"/>
      <c r="V553" s="104"/>
      <c r="W553" s="105"/>
      <c r="X553" s="104"/>
      <c r="Y553" s="104"/>
    </row>
    <row r="554" spans="3:25" ht="15" x14ac:dyDescent="0.25">
      <c r="C554" s="102"/>
      <c r="M554" s="104"/>
      <c r="N554" s="104"/>
      <c r="O554" s="104"/>
      <c r="P554" s="104"/>
      <c r="Q554" s="104"/>
      <c r="R554" s="104"/>
      <c r="S554" s="106">
        <v>884</v>
      </c>
      <c r="U554" s="104"/>
      <c r="V554" s="104"/>
      <c r="W554" s="105"/>
      <c r="X554" s="104"/>
      <c r="Y554" s="104"/>
    </row>
    <row r="555" spans="3:25" ht="15" x14ac:dyDescent="0.25">
      <c r="C555" s="102"/>
      <c r="M555" s="104"/>
      <c r="N555" s="104"/>
      <c r="O555" s="104"/>
      <c r="P555" s="104"/>
      <c r="Q555" s="104"/>
      <c r="R555" s="104"/>
      <c r="S555" s="106">
        <v>885</v>
      </c>
      <c r="U555" s="104"/>
      <c r="V555" s="104"/>
      <c r="W555" s="105"/>
      <c r="X555" s="104"/>
      <c r="Y555" s="104"/>
    </row>
    <row r="556" spans="3:25" ht="15" x14ac:dyDescent="0.25">
      <c r="C556" s="102"/>
      <c r="M556" s="104"/>
      <c r="N556" s="104"/>
      <c r="O556" s="104"/>
      <c r="P556" s="104"/>
      <c r="Q556" s="104"/>
      <c r="R556" s="104"/>
      <c r="S556" s="106">
        <v>886</v>
      </c>
      <c r="U556" s="104"/>
      <c r="V556" s="104"/>
      <c r="W556" s="105"/>
      <c r="X556" s="104"/>
      <c r="Y556" s="104"/>
    </row>
    <row r="557" spans="3:25" ht="15" x14ac:dyDescent="0.25">
      <c r="C557" s="102"/>
      <c r="M557" s="104"/>
      <c r="N557" s="104"/>
      <c r="O557" s="104"/>
      <c r="P557" s="104"/>
      <c r="Q557" s="104"/>
      <c r="R557" s="104"/>
      <c r="S557" s="106">
        <v>887</v>
      </c>
      <c r="U557" s="104"/>
      <c r="V557" s="104"/>
      <c r="W557" s="105"/>
      <c r="X557" s="104"/>
      <c r="Y557" s="104"/>
    </row>
    <row r="558" spans="3:25" ht="15" x14ac:dyDescent="0.25">
      <c r="C558" s="102"/>
      <c r="M558" s="104"/>
      <c r="N558" s="104"/>
      <c r="O558" s="104"/>
      <c r="P558" s="104"/>
      <c r="Q558" s="104"/>
      <c r="R558" s="104"/>
      <c r="S558" s="106">
        <v>888</v>
      </c>
      <c r="U558" s="104"/>
      <c r="V558" s="104"/>
      <c r="W558" s="105"/>
      <c r="X558" s="104"/>
      <c r="Y558" s="104"/>
    </row>
    <row r="559" spans="3:25" ht="15" x14ac:dyDescent="0.25">
      <c r="C559" s="102"/>
      <c r="M559" s="104"/>
      <c r="N559" s="104"/>
      <c r="O559" s="104"/>
      <c r="P559" s="104"/>
      <c r="Q559" s="104"/>
      <c r="R559" s="104"/>
      <c r="S559" s="106">
        <v>889</v>
      </c>
      <c r="U559" s="104"/>
      <c r="V559" s="104"/>
      <c r="W559" s="105"/>
      <c r="X559" s="104"/>
      <c r="Y559" s="104"/>
    </row>
    <row r="560" spans="3:25" ht="15" x14ac:dyDescent="0.25">
      <c r="C560" s="102"/>
      <c r="M560" s="104"/>
      <c r="N560" s="104"/>
      <c r="O560" s="104"/>
      <c r="P560" s="104"/>
      <c r="Q560" s="104"/>
      <c r="R560" s="104"/>
      <c r="S560" s="106">
        <v>890</v>
      </c>
      <c r="U560" s="104"/>
      <c r="V560" s="104"/>
      <c r="W560" s="105"/>
      <c r="X560" s="104"/>
      <c r="Y560" s="104"/>
    </row>
    <row r="561" spans="3:25" ht="15" x14ac:dyDescent="0.25">
      <c r="C561" s="102"/>
      <c r="M561" s="104"/>
      <c r="N561" s="104"/>
      <c r="O561" s="104"/>
      <c r="P561" s="104"/>
      <c r="Q561" s="104"/>
      <c r="R561" s="104"/>
      <c r="S561" s="106">
        <v>891</v>
      </c>
      <c r="U561" s="104"/>
      <c r="V561" s="104"/>
      <c r="W561" s="105"/>
      <c r="X561" s="104"/>
      <c r="Y561" s="104"/>
    </row>
    <row r="562" spans="3:25" ht="15" x14ac:dyDescent="0.25">
      <c r="C562" s="102"/>
      <c r="M562" s="104"/>
      <c r="N562" s="104"/>
      <c r="O562" s="104"/>
      <c r="P562" s="104"/>
      <c r="Q562" s="104"/>
      <c r="R562" s="104"/>
      <c r="S562" s="106">
        <v>892</v>
      </c>
      <c r="U562" s="104"/>
      <c r="V562" s="104"/>
      <c r="W562" s="105"/>
      <c r="X562" s="104"/>
      <c r="Y562" s="104"/>
    </row>
    <row r="563" spans="3:25" ht="15" x14ac:dyDescent="0.25">
      <c r="C563" s="102"/>
      <c r="M563" s="104"/>
      <c r="N563" s="104"/>
      <c r="O563" s="104"/>
      <c r="P563" s="104"/>
      <c r="Q563" s="104"/>
      <c r="R563" s="104"/>
      <c r="S563" s="106">
        <v>893</v>
      </c>
      <c r="U563" s="104"/>
      <c r="V563" s="104"/>
      <c r="W563" s="105"/>
      <c r="X563" s="104"/>
      <c r="Y563" s="104"/>
    </row>
    <row r="564" spans="3:25" ht="15" x14ac:dyDescent="0.25">
      <c r="C564" s="102"/>
      <c r="M564" s="104"/>
      <c r="N564" s="104"/>
      <c r="O564" s="104"/>
      <c r="P564" s="104"/>
      <c r="Q564" s="104"/>
      <c r="R564" s="104"/>
      <c r="S564" s="106">
        <v>894</v>
      </c>
      <c r="U564" s="104"/>
      <c r="V564" s="104"/>
      <c r="W564" s="105"/>
      <c r="X564" s="104"/>
      <c r="Y564" s="104"/>
    </row>
    <row r="565" spans="3:25" ht="15" x14ac:dyDescent="0.25">
      <c r="C565" s="102"/>
      <c r="M565" s="104"/>
      <c r="N565" s="104"/>
      <c r="O565" s="104"/>
      <c r="P565" s="104"/>
      <c r="Q565" s="104"/>
      <c r="R565" s="104"/>
      <c r="S565" s="106">
        <v>895</v>
      </c>
      <c r="U565" s="104"/>
      <c r="V565" s="104"/>
      <c r="W565" s="105"/>
      <c r="X565" s="104"/>
      <c r="Y565" s="104"/>
    </row>
    <row r="566" spans="3:25" ht="15" x14ac:dyDescent="0.25">
      <c r="C566" s="102"/>
      <c r="M566" s="104"/>
      <c r="N566" s="104"/>
      <c r="O566" s="104"/>
      <c r="P566" s="104"/>
      <c r="Q566" s="104"/>
      <c r="R566" s="104"/>
      <c r="S566" s="106">
        <v>896</v>
      </c>
      <c r="U566" s="104"/>
      <c r="V566" s="104"/>
      <c r="W566" s="105"/>
      <c r="X566" s="104"/>
      <c r="Y566" s="104"/>
    </row>
    <row r="567" spans="3:25" ht="15" x14ac:dyDescent="0.25">
      <c r="C567" s="102"/>
      <c r="M567" s="104"/>
      <c r="N567" s="104"/>
      <c r="O567" s="104"/>
      <c r="P567" s="104"/>
      <c r="Q567" s="104"/>
      <c r="R567" s="104"/>
      <c r="S567" s="106">
        <v>897</v>
      </c>
      <c r="U567" s="104"/>
      <c r="V567" s="104"/>
      <c r="W567" s="105"/>
      <c r="X567" s="104"/>
      <c r="Y567" s="104"/>
    </row>
    <row r="568" spans="3:25" ht="15" x14ac:dyDescent="0.25">
      <c r="C568" s="102"/>
      <c r="M568" s="104"/>
      <c r="N568" s="104"/>
      <c r="O568" s="104"/>
      <c r="P568" s="104"/>
      <c r="Q568" s="104"/>
      <c r="R568" s="104"/>
      <c r="S568" s="106">
        <v>898</v>
      </c>
      <c r="U568" s="104"/>
      <c r="V568" s="104"/>
      <c r="W568" s="105"/>
      <c r="X568" s="104"/>
      <c r="Y568" s="104"/>
    </row>
    <row r="569" spans="3:25" ht="15" x14ac:dyDescent="0.25">
      <c r="C569" s="102"/>
      <c r="M569" s="104"/>
      <c r="N569" s="104"/>
      <c r="O569" s="104"/>
      <c r="P569" s="104"/>
      <c r="Q569" s="104"/>
      <c r="R569" s="104"/>
      <c r="S569" s="106">
        <v>899</v>
      </c>
      <c r="U569" s="104"/>
      <c r="V569" s="104"/>
      <c r="W569" s="105"/>
      <c r="X569" s="104"/>
      <c r="Y569" s="104"/>
    </row>
    <row r="570" spans="3:25" ht="15" x14ac:dyDescent="0.25">
      <c r="C570" s="102"/>
      <c r="M570" s="104"/>
      <c r="N570" s="104"/>
      <c r="O570" s="104"/>
      <c r="P570" s="104"/>
      <c r="Q570" s="104"/>
      <c r="R570" s="104"/>
      <c r="S570" s="106">
        <v>900</v>
      </c>
      <c r="U570" s="104"/>
      <c r="V570" s="104"/>
      <c r="W570" s="105"/>
      <c r="X570" s="104"/>
      <c r="Y570" s="104"/>
    </row>
    <row r="571" spans="3:25" ht="15" x14ac:dyDescent="0.25">
      <c r="C571" s="102"/>
      <c r="M571" s="104"/>
      <c r="N571" s="104"/>
      <c r="O571" s="104"/>
      <c r="P571" s="104"/>
      <c r="Q571" s="104"/>
      <c r="R571" s="104"/>
      <c r="S571" s="106">
        <v>901</v>
      </c>
      <c r="U571" s="104"/>
      <c r="V571" s="104"/>
      <c r="W571" s="105"/>
      <c r="X571" s="104"/>
      <c r="Y571" s="104"/>
    </row>
    <row r="572" spans="3:25" ht="15" x14ac:dyDescent="0.25">
      <c r="C572" s="102"/>
      <c r="M572" s="104"/>
      <c r="N572" s="104"/>
      <c r="O572" s="104"/>
      <c r="P572" s="104"/>
      <c r="Q572" s="104"/>
      <c r="R572" s="104"/>
      <c r="S572" s="106">
        <v>902</v>
      </c>
      <c r="U572" s="104"/>
      <c r="V572" s="104"/>
      <c r="W572" s="105"/>
      <c r="X572" s="104"/>
      <c r="Y572" s="104"/>
    </row>
    <row r="573" spans="3:25" ht="15" x14ac:dyDescent="0.25">
      <c r="C573" s="102"/>
      <c r="M573" s="104"/>
      <c r="N573" s="104"/>
      <c r="O573" s="104"/>
      <c r="P573" s="104"/>
      <c r="Q573" s="104"/>
      <c r="R573" s="104"/>
      <c r="S573" s="106">
        <v>903</v>
      </c>
      <c r="U573" s="104"/>
      <c r="V573" s="104"/>
      <c r="W573" s="105"/>
      <c r="X573" s="104"/>
      <c r="Y573" s="104"/>
    </row>
    <row r="574" spans="3:25" ht="15" x14ac:dyDescent="0.25">
      <c r="C574" s="102"/>
      <c r="M574" s="104"/>
      <c r="N574" s="104"/>
      <c r="O574" s="104"/>
      <c r="P574" s="104"/>
      <c r="Q574" s="104"/>
      <c r="R574" s="104"/>
      <c r="S574" s="106">
        <v>904</v>
      </c>
      <c r="U574" s="104"/>
      <c r="V574" s="104"/>
      <c r="W574" s="105"/>
      <c r="X574" s="104"/>
      <c r="Y574" s="104"/>
    </row>
    <row r="575" spans="3:25" ht="15" x14ac:dyDescent="0.25">
      <c r="C575" s="102"/>
      <c r="M575" s="104"/>
      <c r="N575" s="104"/>
      <c r="O575" s="104"/>
      <c r="P575" s="104"/>
      <c r="Q575" s="104"/>
      <c r="R575" s="104"/>
      <c r="S575" s="106">
        <v>905</v>
      </c>
      <c r="U575" s="104"/>
      <c r="V575" s="104"/>
      <c r="W575" s="105"/>
      <c r="X575" s="104"/>
      <c r="Y575" s="104"/>
    </row>
    <row r="576" spans="3:25" ht="15" x14ac:dyDescent="0.25">
      <c r="C576" s="102"/>
      <c r="M576" s="104"/>
      <c r="N576" s="104"/>
      <c r="O576" s="104"/>
      <c r="P576" s="104"/>
      <c r="Q576" s="104"/>
      <c r="R576" s="104"/>
      <c r="S576" s="106">
        <v>906</v>
      </c>
      <c r="U576" s="104"/>
      <c r="V576" s="104"/>
      <c r="W576" s="105"/>
      <c r="X576" s="104"/>
      <c r="Y576" s="104"/>
    </row>
    <row r="577" spans="3:25" ht="15" x14ac:dyDescent="0.25">
      <c r="C577" s="102"/>
      <c r="M577" s="104"/>
      <c r="N577" s="104"/>
      <c r="O577" s="104"/>
      <c r="P577" s="104"/>
      <c r="Q577" s="104"/>
      <c r="R577" s="104"/>
      <c r="S577" s="106">
        <v>907</v>
      </c>
      <c r="U577" s="104"/>
      <c r="V577" s="104"/>
      <c r="W577" s="105"/>
      <c r="X577" s="104"/>
      <c r="Y577" s="104"/>
    </row>
    <row r="578" spans="3:25" ht="15" x14ac:dyDescent="0.25">
      <c r="C578" s="102"/>
      <c r="M578" s="104"/>
      <c r="N578" s="104"/>
      <c r="O578" s="104"/>
      <c r="P578" s="104"/>
      <c r="Q578" s="104"/>
      <c r="R578" s="104"/>
      <c r="S578" s="106">
        <v>908</v>
      </c>
      <c r="U578" s="104"/>
      <c r="V578" s="104"/>
      <c r="W578" s="105"/>
      <c r="X578" s="104"/>
      <c r="Y578" s="104"/>
    </row>
    <row r="579" spans="3:25" ht="15" x14ac:dyDescent="0.25">
      <c r="C579" s="102"/>
      <c r="M579" s="104"/>
      <c r="N579" s="104"/>
      <c r="O579" s="104"/>
      <c r="P579" s="104"/>
      <c r="Q579" s="104"/>
      <c r="R579" s="104"/>
      <c r="S579" s="106">
        <v>909</v>
      </c>
      <c r="U579" s="104"/>
      <c r="V579" s="104"/>
      <c r="W579" s="105"/>
      <c r="X579" s="104"/>
      <c r="Y579" s="104"/>
    </row>
    <row r="580" spans="3:25" ht="15" x14ac:dyDescent="0.25">
      <c r="C580" s="102"/>
      <c r="M580" s="104"/>
      <c r="N580" s="104"/>
      <c r="O580" s="104"/>
      <c r="P580" s="104"/>
      <c r="Q580" s="104"/>
      <c r="R580" s="104"/>
      <c r="S580" s="106">
        <v>910</v>
      </c>
      <c r="U580" s="104"/>
      <c r="V580" s="104"/>
      <c r="W580" s="105"/>
      <c r="X580" s="104"/>
      <c r="Y580" s="104"/>
    </row>
    <row r="581" spans="3:25" ht="15" x14ac:dyDescent="0.25">
      <c r="C581" s="102"/>
      <c r="M581" s="104"/>
      <c r="N581" s="104"/>
      <c r="O581" s="104"/>
      <c r="P581" s="104"/>
      <c r="Q581" s="104"/>
      <c r="R581" s="104"/>
      <c r="S581" s="106">
        <v>911</v>
      </c>
      <c r="U581" s="104"/>
      <c r="V581" s="104"/>
      <c r="W581" s="105"/>
      <c r="X581" s="104"/>
      <c r="Y581" s="104"/>
    </row>
    <row r="582" spans="3:25" ht="15" x14ac:dyDescent="0.25">
      <c r="C582" s="102"/>
      <c r="M582" s="104"/>
      <c r="N582" s="104"/>
      <c r="O582" s="104"/>
      <c r="P582" s="104"/>
      <c r="Q582" s="104"/>
      <c r="R582" s="104"/>
      <c r="S582" s="106">
        <v>912</v>
      </c>
      <c r="U582" s="104"/>
      <c r="V582" s="104"/>
      <c r="W582" s="105"/>
      <c r="X582" s="104"/>
      <c r="Y582" s="104"/>
    </row>
    <row r="583" spans="3:25" ht="15" x14ac:dyDescent="0.25">
      <c r="C583" s="102"/>
      <c r="M583" s="104"/>
      <c r="N583" s="104"/>
      <c r="O583" s="104"/>
      <c r="P583" s="104"/>
      <c r="Q583" s="104"/>
      <c r="R583" s="104"/>
      <c r="S583" s="106">
        <v>913</v>
      </c>
      <c r="U583" s="104"/>
      <c r="V583" s="104"/>
      <c r="W583" s="105"/>
      <c r="X583" s="104"/>
      <c r="Y583" s="104"/>
    </row>
    <row r="584" spans="3:25" ht="15" x14ac:dyDescent="0.25">
      <c r="C584" s="102"/>
      <c r="M584" s="104"/>
      <c r="N584" s="104"/>
      <c r="O584" s="104"/>
      <c r="P584" s="104"/>
      <c r="Q584" s="104"/>
      <c r="R584" s="104"/>
      <c r="S584" s="106">
        <v>914</v>
      </c>
      <c r="U584" s="104"/>
      <c r="V584" s="104"/>
      <c r="W584" s="105"/>
      <c r="X584" s="104"/>
      <c r="Y584" s="104"/>
    </row>
    <row r="585" spans="3:25" ht="15" x14ac:dyDescent="0.25">
      <c r="C585" s="102"/>
      <c r="M585" s="104"/>
      <c r="N585" s="104"/>
      <c r="O585" s="104"/>
      <c r="P585" s="104"/>
      <c r="Q585" s="104"/>
      <c r="R585" s="104"/>
      <c r="S585" s="106">
        <v>915</v>
      </c>
      <c r="U585" s="104"/>
      <c r="V585" s="104"/>
      <c r="W585" s="105"/>
      <c r="X585" s="104"/>
      <c r="Y585" s="104"/>
    </row>
    <row r="586" spans="3:25" ht="15" x14ac:dyDescent="0.25">
      <c r="C586" s="102"/>
      <c r="M586" s="104"/>
      <c r="N586" s="104"/>
      <c r="O586" s="104"/>
      <c r="P586" s="104"/>
      <c r="Q586" s="104"/>
      <c r="R586" s="104"/>
      <c r="S586" s="106">
        <v>916</v>
      </c>
      <c r="U586" s="104"/>
      <c r="V586" s="104"/>
      <c r="W586" s="105"/>
      <c r="X586" s="104"/>
      <c r="Y586" s="104"/>
    </row>
    <row r="587" spans="3:25" ht="15" x14ac:dyDescent="0.25">
      <c r="C587" s="102"/>
      <c r="M587" s="104"/>
      <c r="N587" s="104"/>
      <c r="O587" s="104"/>
      <c r="P587" s="104"/>
      <c r="Q587" s="104"/>
      <c r="R587" s="104"/>
      <c r="S587" s="106">
        <v>917</v>
      </c>
      <c r="U587" s="104"/>
      <c r="V587" s="104"/>
      <c r="W587" s="105"/>
      <c r="X587" s="104"/>
      <c r="Y587" s="104"/>
    </row>
    <row r="588" spans="3:25" ht="15" x14ac:dyDescent="0.25">
      <c r="C588" s="102"/>
      <c r="M588" s="104"/>
      <c r="N588" s="104"/>
      <c r="O588" s="104"/>
      <c r="P588" s="104"/>
      <c r="Q588" s="104"/>
      <c r="R588" s="104"/>
      <c r="S588" s="106">
        <v>918</v>
      </c>
      <c r="U588" s="104"/>
      <c r="V588" s="104"/>
      <c r="W588" s="105"/>
      <c r="X588" s="104"/>
      <c r="Y588" s="104"/>
    </row>
    <row r="589" spans="3:25" ht="15" x14ac:dyDescent="0.25">
      <c r="C589" s="102"/>
      <c r="M589" s="104"/>
      <c r="N589" s="104"/>
      <c r="O589" s="104"/>
      <c r="P589" s="104"/>
      <c r="Q589" s="104"/>
      <c r="R589" s="104"/>
      <c r="S589" s="106">
        <v>919</v>
      </c>
      <c r="U589" s="104"/>
      <c r="V589" s="104"/>
      <c r="W589" s="105"/>
      <c r="X589" s="104"/>
      <c r="Y589" s="104"/>
    </row>
    <row r="590" spans="3:25" ht="15" x14ac:dyDescent="0.25">
      <c r="C590" s="102"/>
      <c r="M590" s="104"/>
      <c r="N590" s="104"/>
      <c r="O590" s="104"/>
      <c r="P590" s="104"/>
      <c r="Q590" s="104"/>
      <c r="R590" s="104"/>
      <c r="S590" s="106">
        <v>920</v>
      </c>
      <c r="U590" s="104"/>
      <c r="V590" s="104"/>
      <c r="W590" s="105"/>
      <c r="X590" s="104"/>
      <c r="Y590" s="104"/>
    </row>
    <row r="591" spans="3:25" ht="15" x14ac:dyDescent="0.25">
      <c r="C591" s="102"/>
      <c r="M591" s="104"/>
      <c r="N591" s="104"/>
      <c r="O591" s="104"/>
      <c r="P591" s="104"/>
      <c r="Q591" s="104"/>
      <c r="R591" s="104"/>
      <c r="S591" s="106">
        <v>921</v>
      </c>
      <c r="U591" s="104"/>
      <c r="V591" s="104"/>
      <c r="W591" s="105"/>
      <c r="X591" s="104"/>
      <c r="Y591" s="104"/>
    </row>
    <row r="592" spans="3:25" ht="15" x14ac:dyDescent="0.25">
      <c r="C592" s="102"/>
      <c r="M592" s="104"/>
      <c r="N592" s="104"/>
      <c r="O592" s="104"/>
      <c r="P592" s="104"/>
      <c r="Q592" s="104"/>
      <c r="R592" s="104"/>
      <c r="S592" s="106">
        <v>922</v>
      </c>
      <c r="U592" s="104"/>
      <c r="V592" s="104"/>
      <c r="W592" s="105"/>
      <c r="X592" s="104"/>
      <c r="Y592" s="104"/>
    </row>
    <row r="593" spans="3:25" ht="15" x14ac:dyDescent="0.25">
      <c r="C593" s="102"/>
      <c r="M593" s="104"/>
      <c r="N593" s="104"/>
      <c r="O593" s="104"/>
      <c r="P593" s="104"/>
      <c r="Q593" s="104"/>
      <c r="R593" s="104"/>
      <c r="S593" s="106">
        <v>923</v>
      </c>
      <c r="U593" s="104"/>
      <c r="V593" s="104"/>
      <c r="W593" s="105"/>
      <c r="X593" s="104"/>
      <c r="Y593" s="104"/>
    </row>
    <row r="594" spans="3:25" ht="15" x14ac:dyDescent="0.25">
      <c r="C594" s="102"/>
      <c r="M594" s="104"/>
      <c r="N594" s="104"/>
      <c r="O594" s="104"/>
      <c r="P594" s="104"/>
      <c r="Q594" s="104"/>
      <c r="R594" s="104"/>
      <c r="S594" s="106">
        <v>924</v>
      </c>
      <c r="U594" s="104"/>
      <c r="V594" s="104"/>
      <c r="W594" s="105"/>
      <c r="X594" s="104"/>
      <c r="Y594" s="104"/>
    </row>
    <row r="595" spans="3:25" ht="15" x14ac:dyDescent="0.25">
      <c r="C595" s="102"/>
      <c r="M595" s="104"/>
      <c r="N595" s="104"/>
      <c r="O595" s="104"/>
      <c r="P595" s="104"/>
      <c r="Q595" s="104"/>
      <c r="R595" s="104"/>
      <c r="S595" s="106">
        <v>925</v>
      </c>
      <c r="U595" s="104"/>
      <c r="V595" s="104"/>
      <c r="W595" s="105"/>
      <c r="X595" s="104"/>
      <c r="Y595" s="104"/>
    </row>
    <row r="596" spans="3:25" ht="15" x14ac:dyDescent="0.25">
      <c r="C596" s="102"/>
      <c r="M596" s="104"/>
      <c r="N596" s="104"/>
      <c r="O596" s="104"/>
      <c r="P596" s="104"/>
      <c r="Q596" s="104"/>
      <c r="R596" s="104"/>
      <c r="S596" s="106">
        <v>926</v>
      </c>
      <c r="U596" s="104"/>
      <c r="V596" s="104"/>
      <c r="W596" s="105"/>
      <c r="X596" s="104"/>
      <c r="Y596" s="104"/>
    </row>
    <row r="597" spans="3:25" ht="15" x14ac:dyDescent="0.25">
      <c r="C597" s="102"/>
      <c r="M597" s="104"/>
      <c r="N597" s="104"/>
      <c r="O597" s="104"/>
      <c r="P597" s="104"/>
      <c r="Q597" s="104"/>
      <c r="R597" s="104"/>
      <c r="S597" s="106">
        <v>927</v>
      </c>
      <c r="U597" s="104"/>
      <c r="V597" s="104"/>
      <c r="W597" s="105"/>
      <c r="X597" s="104"/>
      <c r="Y597" s="104"/>
    </row>
    <row r="598" spans="3:25" ht="15" x14ac:dyDescent="0.25">
      <c r="C598" s="102"/>
      <c r="M598" s="104"/>
      <c r="N598" s="104"/>
      <c r="O598" s="104"/>
      <c r="P598" s="104"/>
      <c r="Q598" s="104"/>
      <c r="R598" s="104"/>
      <c r="S598" s="106">
        <v>928</v>
      </c>
      <c r="U598" s="104"/>
      <c r="V598" s="104"/>
      <c r="W598" s="105"/>
      <c r="X598" s="104"/>
      <c r="Y598" s="104"/>
    </row>
    <row r="599" spans="3:25" ht="15" x14ac:dyDescent="0.25">
      <c r="C599" s="102"/>
      <c r="M599" s="104"/>
      <c r="N599" s="104"/>
      <c r="O599" s="104"/>
      <c r="P599" s="104"/>
      <c r="Q599" s="104"/>
      <c r="R599" s="104"/>
      <c r="S599" s="106">
        <v>929</v>
      </c>
      <c r="U599" s="104"/>
      <c r="V599" s="104"/>
      <c r="W599" s="105"/>
      <c r="X599" s="104"/>
      <c r="Y599" s="104"/>
    </row>
    <row r="600" spans="3:25" ht="15" x14ac:dyDescent="0.25">
      <c r="C600" s="102"/>
      <c r="M600" s="104"/>
      <c r="N600" s="104"/>
      <c r="O600" s="104"/>
      <c r="P600" s="104"/>
      <c r="Q600" s="104"/>
      <c r="R600" s="104"/>
      <c r="S600" s="106">
        <v>930</v>
      </c>
      <c r="U600" s="104"/>
      <c r="V600" s="104"/>
      <c r="W600" s="105"/>
      <c r="X600" s="104"/>
      <c r="Y600" s="104"/>
    </row>
    <row r="601" spans="3:25" ht="15" x14ac:dyDescent="0.25">
      <c r="C601" s="102"/>
      <c r="M601" s="104"/>
      <c r="N601" s="104"/>
      <c r="O601" s="104"/>
      <c r="P601" s="104"/>
      <c r="Q601" s="104"/>
      <c r="R601" s="104"/>
      <c r="S601" s="106">
        <v>931</v>
      </c>
      <c r="U601" s="104"/>
      <c r="V601" s="104"/>
      <c r="W601" s="105"/>
      <c r="X601" s="104"/>
      <c r="Y601" s="104"/>
    </row>
    <row r="602" spans="3:25" ht="15" x14ac:dyDescent="0.25">
      <c r="C602" s="102"/>
      <c r="M602" s="104"/>
      <c r="N602" s="104"/>
      <c r="O602" s="104"/>
      <c r="P602" s="104"/>
      <c r="Q602" s="104"/>
      <c r="R602" s="104"/>
      <c r="S602" s="106">
        <v>932</v>
      </c>
      <c r="U602" s="104"/>
      <c r="V602" s="104"/>
      <c r="W602" s="105"/>
      <c r="X602" s="104"/>
      <c r="Y602" s="104"/>
    </row>
    <row r="603" spans="3:25" ht="15" x14ac:dyDescent="0.25">
      <c r="C603" s="102"/>
      <c r="M603" s="104"/>
      <c r="N603" s="104"/>
      <c r="O603" s="104"/>
      <c r="P603" s="104"/>
      <c r="Q603" s="104"/>
      <c r="R603" s="104"/>
      <c r="S603" s="106">
        <v>933</v>
      </c>
      <c r="U603" s="104"/>
      <c r="V603" s="104"/>
      <c r="W603" s="105"/>
      <c r="X603" s="104"/>
      <c r="Y603" s="104"/>
    </row>
    <row r="604" spans="3:25" ht="15" x14ac:dyDescent="0.25">
      <c r="C604" s="102"/>
      <c r="M604" s="104"/>
      <c r="N604" s="104"/>
      <c r="O604" s="104"/>
      <c r="P604" s="104"/>
      <c r="Q604" s="104"/>
      <c r="R604" s="104"/>
      <c r="S604" s="106">
        <v>934</v>
      </c>
      <c r="U604" s="104"/>
      <c r="V604" s="104"/>
      <c r="W604" s="105"/>
      <c r="X604" s="104"/>
      <c r="Y604" s="104"/>
    </row>
    <row r="605" spans="3:25" ht="15" x14ac:dyDescent="0.25">
      <c r="C605" s="102"/>
      <c r="M605" s="104"/>
      <c r="N605" s="104"/>
      <c r="O605" s="104"/>
      <c r="P605" s="104"/>
      <c r="Q605" s="104"/>
      <c r="R605" s="104"/>
      <c r="S605" s="106">
        <v>935</v>
      </c>
      <c r="U605" s="104"/>
      <c r="V605" s="104"/>
      <c r="W605" s="105"/>
      <c r="X605" s="104"/>
      <c r="Y605" s="104"/>
    </row>
    <row r="606" spans="3:25" ht="15" x14ac:dyDescent="0.25">
      <c r="C606" s="102"/>
      <c r="M606" s="104"/>
      <c r="N606" s="104"/>
      <c r="O606" s="104"/>
      <c r="P606" s="104"/>
      <c r="Q606" s="104"/>
      <c r="R606" s="104"/>
      <c r="S606" s="106">
        <v>936</v>
      </c>
      <c r="U606" s="104"/>
      <c r="V606" s="104"/>
      <c r="W606" s="105"/>
      <c r="X606" s="104"/>
      <c r="Y606" s="104"/>
    </row>
    <row r="607" spans="3:25" ht="15" x14ac:dyDescent="0.25">
      <c r="C607" s="102"/>
      <c r="M607" s="104"/>
      <c r="N607" s="104"/>
      <c r="O607" s="104"/>
      <c r="P607" s="104"/>
      <c r="Q607" s="104"/>
      <c r="R607" s="104"/>
      <c r="S607" s="106">
        <v>937</v>
      </c>
      <c r="U607" s="104"/>
      <c r="V607" s="104"/>
      <c r="W607" s="105"/>
      <c r="X607" s="104"/>
      <c r="Y607" s="104"/>
    </row>
    <row r="608" spans="3:25" ht="15" x14ac:dyDescent="0.25">
      <c r="C608" s="102"/>
      <c r="M608" s="104"/>
      <c r="N608" s="104"/>
      <c r="O608" s="104"/>
      <c r="P608" s="104"/>
      <c r="Q608" s="104"/>
      <c r="R608" s="104"/>
      <c r="S608" s="106">
        <v>938</v>
      </c>
      <c r="U608" s="104"/>
      <c r="V608" s="104"/>
      <c r="W608" s="105"/>
      <c r="X608" s="104"/>
      <c r="Y608" s="104"/>
    </row>
    <row r="609" spans="3:25" ht="15" x14ac:dyDescent="0.25">
      <c r="C609" s="102"/>
      <c r="M609" s="104"/>
      <c r="N609" s="104"/>
      <c r="O609" s="104"/>
      <c r="P609" s="104"/>
      <c r="Q609" s="104"/>
      <c r="R609" s="104"/>
      <c r="S609" s="106">
        <v>939</v>
      </c>
      <c r="U609" s="104"/>
      <c r="V609" s="104"/>
      <c r="W609" s="105"/>
      <c r="X609" s="104"/>
      <c r="Y609" s="104"/>
    </row>
    <row r="610" spans="3:25" ht="15" x14ac:dyDescent="0.25">
      <c r="C610" s="102"/>
      <c r="M610" s="104"/>
      <c r="N610" s="104"/>
      <c r="O610" s="104"/>
      <c r="P610" s="104"/>
      <c r="Q610" s="104"/>
      <c r="R610" s="104"/>
      <c r="S610" s="106">
        <v>940</v>
      </c>
      <c r="U610" s="104"/>
      <c r="V610" s="104"/>
      <c r="W610" s="105"/>
      <c r="X610" s="104"/>
      <c r="Y610" s="104"/>
    </row>
    <row r="611" spans="3:25" ht="15" x14ac:dyDescent="0.25">
      <c r="C611" s="102"/>
      <c r="M611" s="104"/>
      <c r="N611" s="104"/>
      <c r="O611" s="104"/>
      <c r="P611" s="104"/>
      <c r="Q611" s="104"/>
      <c r="R611" s="104"/>
      <c r="S611" s="106">
        <v>941</v>
      </c>
      <c r="U611" s="104"/>
      <c r="V611" s="104"/>
      <c r="W611" s="105"/>
      <c r="X611" s="104"/>
      <c r="Y611" s="104"/>
    </row>
    <row r="612" spans="3:25" ht="15" x14ac:dyDescent="0.25">
      <c r="C612" s="102"/>
      <c r="M612" s="104"/>
      <c r="N612" s="104"/>
      <c r="O612" s="104"/>
      <c r="P612" s="104"/>
      <c r="Q612" s="104"/>
      <c r="R612" s="104"/>
      <c r="S612" s="106">
        <v>942</v>
      </c>
      <c r="U612" s="104"/>
      <c r="V612" s="104"/>
      <c r="W612" s="105"/>
      <c r="X612" s="104"/>
      <c r="Y612" s="104"/>
    </row>
    <row r="613" spans="3:25" ht="15" x14ac:dyDescent="0.25">
      <c r="C613" s="102"/>
      <c r="M613" s="104"/>
      <c r="N613" s="104"/>
      <c r="O613" s="104"/>
      <c r="P613" s="104"/>
      <c r="Q613" s="104"/>
      <c r="R613" s="104"/>
      <c r="S613" s="106">
        <v>943</v>
      </c>
      <c r="U613" s="104"/>
      <c r="V613" s="104"/>
      <c r="W613" s="105"/>
      <c r="X613" s="104"/>
      <c r="Y613" s="104"/>
    </row>
    <row r="614" spans="3:25" ht="15" x14ac:dyDescent="0.25">
      <c r="C614" s="102"/>
      <c r="M614" s="104"/>
      <c r="N614" s="104"/>
      <c r="O614" s="104"/>
      <c r="P614" s="104"/>
      <c r="Q614" s="104"/>
      <c r="R614" s="104"/>
      <c r="S614" s="106">
        <v>944</v>
      </c>
      <c r="U614" s="104"/>
      <c r="V614" s="104"/>
      <c r="W614" s="105"/>
      <c r="X614" s="104"/>
      <c r="Y614" s="104"/>
    </row>
    <row r="615" spans="3:25" ht="15" x14ac:dyDescent="0.25">
      <c r="C615" s="102"/>
      <c r="M615" s="104"/>
      <c r="N615" s="104"/>
      <c r="O615" s="104"/>
      <c r="P615" s="104"/>
      <c r="Q615" s="104"/>
      <c r="R615" s="104"/>
      <c r="S615" s="106">
        <v>945</v>
      </c>
      <c r="U615" s="104"/>
      <c r="V615" s="104"/>
      <c r="W615" s="105"/>
      <c r="X615" s="104"/>
      <c r="Y615" s="104"/>
    </row>
    <row r="616" spans="3:25" ht="15" x14ac:dyDescent="0.25">
      <c r="C616" s="102"/>
      <c r="M616" s="104"/>
      <c r="N616" s="104"/>
      <c r="O616" s="104"/>
      <c r="P616" s="104"/>
      <c r="Q616" s="104"/>
      <c r="R616" s="104"/>
      <c r="S616" s="106">
        <v>946</v>
      </c>
      <c r="U616" s="104"/>
      <c r="V616" s="104"/>
      <c r="W616" s="105"/>
      <c r="X616" s="104"/>
      <c r="Y616" s="104"/>
    </row>
    <row r="617" spans="3:25" ht="15" x14ac:dyDescent="0.25">
      <c r="C617" s="102"/>
      <c r="M617" s="104"/>
      <c r="N617" s="104"/>
      <c r="O617" s="104"/>
      <c r="P617" s="104"/>
      <c r="Q617" s="104"/>
      <c r="R617" s="104"/>
      <c r="S617" s="106">
        <v>947</v>
      </c>
      <c r="U617" s="104"/>
      <c r="V617" s="104"/>
      <c r="W617" s="105"/>
      <c r="X617" s="104"/>
      <c r="Y617" s="104"/>
    </row>
    <row r="618" spans="3:25" ht="15" x14ac:dyDescent="0.25">
      <c r="C618" s="102"/>
      <c r="M618" s="104"/>
      <c r="N618" s="104"/>
      <c r="O618" s="104"/>
      <c r="P618" s="104"/>
      <c r="Q618" s="104"/>
      <c r="R618" s="104"/>
      <c r="S618" s="106">
        <v>948</v>
      </c>
      <c r="U618" s="104"/>
      <c r="V618" s="104"/>
      <c r="W618" s="105"/>
      <c r="X618" s="104"/>
      <c r="Y618" s="104"/>
    </row>
    <row r="619" spans="3:25" ht="15" x14ac:dyDescent="0.25">
      <c r="C619" s="102"/>
      <c r="M619" s="104"/>
      <c r="N619" s="104"/>
      <c r="O619" s="104"/>
      <c r="P619" s="104"/>
      <c r="Q619" s="104"/>
      <c r="R619" s="104"/>
      <c r="S619" s="106">
        <v>949</v>
      </c>
      <c r="U619" s="104"/>
      <c r="V619" s="104"/>
      <c r="W619" s="105"/>
      <c r="X619" s="104"/>
      <c r="Y619" s="104"/>
    </row>
    <row r="620" spans="3:25" ht="15" x14ac:dyDescent="0.25">
      <c r="C620" s="102"/>
      <c r="M620" s="104"/>
      <c r="N620" s="104"/>
      <c r="O620" s="104"/>
      <c r="P620" s="104"/>
      <c r="Q620" s="104"/>
      <c r="R620" s="104"/>
      <c r="S620" s="106">
        <v>950</v>
      </c>
      <c r="U620" s="104"/>
      <c r="V620" s="104"/>
      <c r="W620" s="105"/>
      <c r="X620" s="104"/>
      <c r="Y620" s="104"/>
    </row>
    <row r="621" spans="3:25" ht="15" x14ac:dyDescent="0.25">
      <c r="C621" s="102"/>
      <c r="M621" s="104"/>
      <c r="N621" s="104"/>
      <c r="O621" s="104"/>
      <c r="P621" s="104"/>
      <c r="Q621" s="104"/>
      <c r="R621" s="104"/>
      <c r="S621" s="106">
        <v>951</v>
      </c>
      <c r="U621" s="104"/>
      <c r="V621" s="104"/>
      <c r="W621" s="105"/>
      <c r="X621" s="104"/>
      <c r="Y621" s="104"/>
    </row>
    <row r="622" spans="3:25" ht="15" x14ac:dyDescent="0.25">
      <c r="C622" s="102"/>
      <c r="M622" s="104"/>
      <c r="N622" s="104"/>
      <c r="O622" s="104"/>
      <c r="P622" s="104"/>
      <c r="Q622" s="104"/>
      <c r="R622" s="104"/>
      <c r="S622" s="106">
        <v>952</v>
      </c>
      <c r="U622" s="104"/>
      <c r="V622" s="104"/>
      <c r="W622" s="105"/>
      <c r="X622" s="104"/>
      <c r="Y622" s="104"/>
    </row>
    <row r="623" spans="3:25" ht="15" x14ac:dyDescent="0.25">
      <c r="C623" s="102"/>
      <c r="M623" s="104"/>
      <c r="N623" s="104"/>
      <c r="O623" s="104"/>
      <c r="P623" s="104"/>
      <c r="Q623" s="104"/>
      <c r="R623" s="104"/>
      <c r="S623" s="106">
        <v>953</v>
      </c>
      <c r="U623" s="104"/>
      <c r="V623" s="104"/>
      <c r="W623" s="105"/>
      <c r="X623" s="104"/>
      <c r="Y623" s="104"/>
    </row>
    <row r="624" spans="3:25" ht="15" x14ac:dyDescent="0.25">
      <c r="C624" s="102"/>
      <c r="M624" s="104"/>
      <c r="N624" s="104"/>
      <c r="O624" s="104"/>
      <c r="P624" s="104"/>
      <c r="Q624" s="104"/>
      <c r="R624" s="104"/>
      <c r="S624" s="106">
        <v>954</v>
      </c>
      <c r="U624" s="104"/>
      <c r="V624" s="104"/>
      <c r="W624" s="105"/>
      <c r="X624" s="104"/>
      <c r="Y624" s="104"/>
    </row>
    <row r="625" spans="3:25" ht="15" x14ac:dyDescent="0.25">
      <c r="C625" s="102"/>
      <c r="M625" s="104"/>
      <c r="N625" s="104"/>
      <c r="O625" s="104"/>
      <c r="P625" s="104"/>
      <c r="Q625" s="104"/>
      <c r="R625" s="104"/>
      <c r="S625" s="106">
        <v>955</v>
      </c>
      <c r="U625" s="104"/>
      <c r="V625" s="104"/>
      <c r="W625" s="105"/>
      <c r="X625" s="104"/>
      <c r="Y625" s="104"/>
    </row>
    <row r="626" spans="3:25" ht="15" x14ac:dyDescent="0.25">
      <c r="C626" s="102"/>
      <c r="M626" s="104"/>
      <c r="N626" s="104"/>
      <c r="O626" s="104"/>
      <c r="P626" s="104"/>
      <c r="Q626" s="104"/>
      <c r="R626" s="104"/>
      <c r="S626" s="106">
        <v>956</v>
      </c>
      <c r="U626" s="104"/>
      <c r="V626" s="104"/>
      <c r="W626" s="105"/>
      <c r="X626" s="104"/>
      <c r="Y626" s="104"/>
    </row>
    <row r="627" spans="3:25" ht="15" x14ac:dyDescent="0.25">
      <c r="C627" s="102"/>
      <c r="M627" s="104"/>
      <c r="N627" s="104"/>
      <c r="O627" s="104"/>
      <c r="P627" s="104"/>
      <c r="Q627" s="104"/>
      <c r="R627" s="104"/>
      <c r="S627" s="106">
        <v>957</v>
      </c>
      <c r="U627" s="104"/>
      <c r="V627" s="104"/>
      <c r="W627" s="105"/>
      <c r="X627" s="104"/>
      <c r="Y627" s="104"/>
    </row>
    <row r="628" spans="3:25" ht="15" x14ac:dyDescent="0.25">
      <c r="C628" s="102"/>
      <c r="M628" s="104"/>
      <c r="N628" s="104"/>
      <c r="O628" s="104"/>
      <c r="P628" s="104"/>
      <c r="Q628" s="104"/>
      <c r="R628" s="104"/>
      <c r="S628" s="106">
        <v>958</v>
      </c>
      <c r="U628" s="104"/>
      <c r="V628" s="104"/>
      <c r="W628" s="105"/>
      <c r="X628" s="104"/>
      <c r="Y628" s="104"/>
    </row>
    <row r="629" spans="3:25" ht="15" x14ac:dyDescent="0.25">
      <c r="C629" s="102"/>
      <c r="M629" s="104"/>
      <c r="N629" s="104"/>
      <c r="O629" s="104"/>
      <c r="P629" s="104"/>
      <c r="Q629" s="104"/>
      <c r="R629" s="104"/>
      <c r="S629" s="106">
        <v>959</v>
      </c>
      <c r="U629" s="104"/>
      <c r="V629" s="104"/>
      <c r="W629" s="105"/>
      <c r="X629" s="104"/>
      <c r="Y629" s="104"/>
    </row>
    <row r="630" spans="3:25" ht="15" x14ac:dyDescent="0.25">
      <c r="C630" s="102"/>
      <c r="M630" s="104"/>
      <c r="N630" s="104"/>
      <c r="O630" s="104"/>
      <c r="P630" s="104"/>
      <c r="Q630" s="104"/>
      <c r="R630" s="104"/>
      <c r="S630" s="106">
        <v>960</v>
      </c>
      <c r="U630" s="104"/>
      <c r="V630" s="104"/>
      <c r="W630" s="105"/>
      <c r="X630" s="104"/>
      <c r="Y630" s="104"/>
    </row>
    <row r="631" spans="3:25" ht="15" x14ac:dyDescent="0.25">
      <c r="C631" s="102"/>
      <c r="M631" s="104"/>
      <c r="N631" s="104"/>
      <c r="O631" s="104"/>
      <c r="P631" s="104"/>
      <c r="Q631" s="104"/>
      <c r="R631" s="104"/>
      <c r="S631" s="106">
        <v>961</v>
      </c>
      <c r="U631" s="104"/>
      <c r="V631" s="104"/>
      <c r="W631" s="105"/>
      <c r="X631" s="104"/>
      <c r="Y631" s="104"/>
    </row>
    <row r="632" spans="3:25" ht="15" x14ac:dyDescent="0.25">
      <c r="C632" s="102"/>
      <c r="M632" s="104"/>
      <c r="N632" s="104"/>
      <c r="O632" s="104"/>
      <c r="P632" s="104"/>
      <c r="Q632" s="104"/>
      <c r="R632" s="104"/>
      <c r="S632" s="106">
        <v>962</v>
      </c>
      <c r="U632" s="104"/>
      <c r="V632" s="104"/>
      <c r="W632" s="105"/>
      <c r="X632" s="104"/>
      <c r="Y632" s="104"/>
    </row>
    <row r="633" spans="3:25" ht="15" x14ac:dyDescent="0.25">
      <c r="C633" s="102"/>
      <c r="M633" s="104"/>
      <c r="N633" s="104"/>
      <c r="O633" s="104"/>
      <c r="P633" s="104"/>
      <c r="Q633" s="104"/>
      <c r="R633" s="104"/>
      <c r="S633" s="106">
        <v>963</v>
      </c>
      <c r="U633" s="104"/>
      <c r="V633" s="104"/>
      <c r="W633" s="105"/>
      <c r="X633" s="104"/>
      <c r="Y633" s="104"/>
    </row>
    <row r="634" spans="3:25" ht="15" x14ac:dyDescent="0.25">
      <c r="C634" s="102"/>
      <c r="M634" s="104"/>
      <c r="N634" s="104"/>
      <c r="O634" s="104"/>
      <c r="P634" s="104"/>
      <c r="Q634" s="104"/>
      <c r="R634" s="104"/>
      <c r="S634" s="106">
        <v>964</v>
      </c>
      <c r="U634" s="104"/>
      <c r="V634" s="104"/>
      <c r="W634" s="105"/>
      <c r="X634" s="104"/>
      <c r="Y634" s="104"/>
    </row>
    <row r="635" spans="3:25" ht="15" x14ac:dyDescent="0.25">
      <c r="C635" s="102"/>
      <c r="M635" s="104"/>
      <c r="N635" s="104"/>
      <c r="O635" s="104"/>
      <c r="P635" s="104"/>
      <c r="Q635" s="104"/>
      <c r="R635" s="104"/>
      <c r="S635" s="106">
        <v>965</v>
      </c>
      <c r="U635" s="104"/>
      <c r="V635" s="104"/>
      <c r="W635" s="105"/>
      <c r="X635" s="104"/>
      <c r="Y635" s="104"/>
    </row>
    <row r="636" spans="3:25" ht="15" x14ac:dyDescent="0.25">
      <c r="C636" s="102"/>
      <c r="M636" s="104"/>
      <c r="N636" s="104"/>
      <c r="O636" s="104"/>
      <c r="P636" s="104"/>
      <c r="Q636" s="104"/>
      <c r="R636" s="104"/>
      <c r="S636" s="106">
        <v>966</v>
      </c>
      <c r="U636" s="104"/>
      <c r="V636" s="104"/>
      <c r="W636" s="105"/>
      <c r="X636" s="104"/>
      <c r="Y636" s="104"/>
    </row>
    <row r="637" spans="3:25" ht="15" x14ac:dyDescent="0.25">
      <c r="C637" s="102"/>
      <c r="M637" s="104"/>
      <c r="N637" s="104"/>
      <c r="O637" s="104"/>
      <c r="P637" s="104"/>
      <c r="Q637" s="104"/>
      <c r="R637" s="104"/>
      <c r="S637" s="106">
        <v>967</v>
      </c>
      <c r="U637" s="104"/>
      <c r="V637" s="104"/>
      <c r="W637" s="105"/>
      <c r="X637" s="104"/>
      <c r="Y637" s="104"/>
    </row>
    <row r="638" spans="3:25" ht="15" x14ac:dyDescent="0.25">
      <c r="C638" s="102"/>
      <c r="M638" s="104"/>
      <c r="N638" s="104"/>
      <c r="O638" s="104"/>
      <c r="P638" s="104"/>
      <c r="Q638" s="104"/>
      <c r="R638" s="104"/>
      <c r="S638" s="106">
        <v>968</v>
      </c>
      <c r="U638" s="104"/>
      <c r="V638" s="104"/>
      <c r="W638" s="105"/>
      <c r="X638" s="104"/>
      <c r="Y638" s="104"/>
    </row>
    <row r="639" spans="3:25" ht="15" x14ac:dyDescent="0.25">
      <c r="C639" s="102"/>
      <c r="M639" s="104"/>
      <c r="N639" s="104"/>
      <c r="O639" s="104"/>
      <c r="P639" s="104"/>
      <c r="Q639" s="104"/>
      <c r="R639" s="104"/>
      <c r="S639" s="106">
        <v>969</v>
      </c>
      <c r="U639" s="104"/>
      <c r="V639" s="104"/>
      <c r="W639" s="105"/>
      <c r="X639" s="104"/>
      <c r="Y639" s="104"/>
    </row>
    <row r="640" spans="3:25" ht="15" x14ac:dyDescent="0.25">
      <c r="C640" s="102"/>
      <c r="M640" s="104"/>
      <c r="N640" s="104"/>
      <c r="O640" s="104"/>
      <c r="P640" s="104"/>
      <c r="Q640" s="104"/>
      <c r="R640" s="104"/>
      <c r="S640" s="106">
        <v>970</v>
      </c>
      <c r="U640" s="104"/>
      <c r="V640" s="104"/>
      <c r="W640" s="105"/>
      <c r="X640" s="104"/>
      <c r="Y640" s="104"/>
    </row>
    <row r="641" spans="3:25" ht="15" x14ac:dyDescent="0.25">
      <c r="C641" s="102"/>
      <c r="M641" s="104"/>
      <c r="N641" s="104"/>
      <c r="O641" s="104"/>
      <c r="P641" s="104"/>
      <c r="Q641" s="104"/>
      <c r="R641" s="104"/>
      <c r="S641" s="106">
        <v>971</v>
      </c>
      <c r="U641" s="104"/>
      <c r="V641" s="104"/>
      <c r="W641" s="105"/>
      <c r="X641" s="104"/>
      <c r="Y641" s="104"/>
    </row>
    <row r="642" spans="3:25" ht="15" x14ac:dyDescent="0.25">
      <c r="C642" s="102"/>
      <c r="M642" s="104"/>
      <c r="N642" s="104"/>
      <c r="O642" s="104"/>
      <c r="P642" s="104"/>
      <c r="Q642" s="104"/>
      <c r="R642" s="104"/>
      <c r="S642" s="106">
        <v>972</v>
      </c>
      <c r="U642" s="104"/>
      <c r="V642" s="104"/>
      <c r="W642" s="105"/>
      <c r="X642" s="104"/>
      <c r="Y642" s="104"/>
    </row>
    <row r="643" spans="3:25" ht="15" x14ac:dyDescent="0.25">
      <c r="C643" s="102"/>
      <c r="M643" s="104"/>
      <c r="N643" s="104"/>
      <c r="O643" s="104"/>
      <c r="P643" s="104"/>
      <c r="Q643" s="104"/>
      <c r="R643" s="104"/>
      <c r="S643" s="106">
        <v>973</v>
      </c>
      <c r="U643" s="104"/>
      <c r="V643" s="104"/>
      <c r="W643" s="105"/>
      <c r="X643" s="104"/>
      <c r="Y643" s="104"/>
    </row>
    <row r="644" spans="3:25" ht="15" x14ac:dyDescent="0.25">
      <c r="C644" s="102"/>
      <c r="M644" s="104"/>
      <c r="N644" s="104"/>
      <c r="O644" s="104"/>
      <c r="P644" s="104"/>
      <c r="Q644" s="104"/>
      <c r="R644" s="104"/>
      <c r="S644" s="106">
        <v>974</v>
      </c>
      <c r="U644" s="104"/>
      <c r="V644" s="104"/>
      <c r="W644" s="105"/>
      <c r="X644" s="104"/>
      <c r="Y644" s="104"/>
    </row>
    <row r="645" spans="3:25" ht="15" x14ac:dyDescent="0.25">
      <c r="C645" s="102"/>
      <c r="M645" s="104"/>
      <c r="N645" s="104"/>
      <c r="O645" s="104"/>
      <c r="P645" s="104"/>
      <c r="Q645" s="104"/>
      <c r="R645" s="104"/>
      <c r="S645" s="106">
        <v>975</v>
      </c>
      <c r="U645" s="104"/>
      <c r="V645" s="104"/>
      <c r="W645" s="105"/>
      <c r="X645" s="104"/>
      <c r="Y645" s="104"/>
    </row>
    <row r="646" spans="3:25" ht="15" x14ac:dyDescent="0.25">
      <c r="C646" s="102"/>
      <c r="M646" s="104"/>
      <c r="N646" s="104"/>
      <c r="O646" s="104"/>
      <c r="P646" s="104"/>
      <c r="Q646" s="104"/>
      <c r="R646" s="104"/>
      <c r="S646" s="106">
        <v>976</v>
      </c>
      <c r="U646" s="104"/>
      <c r="V646" s="104"/>
      <c r="W646" s="105"/>
      <c r="X646" s="104"/>
      <c r="Y646" s="104"/>
    </row>
    <row r="647" spans="3:25" ht="15" x14ac:dyDescent="0.25">
      <c r="C647" s="102"/>
      <c r="M647" s="104"/>
      <c r="N647" s="104"/>
      <c r="O647" s="104"/>
      <c r="P647" s="104"/>
      <c r="Q647" s="104"/>
      <c r="R647" s="104"/>
      <c r="S647" s="106">
        <v>977</v>
      </c>
      <c r="U647" s="104"/>
      <c r="V647" s="104"/>
      <c r="W647" s="105"/>
      <c r="X647" s="104"/>
      <c r="Y647" s="104"/>
    </row>
    <row r="648" spans="3:25" ht="15" x14ac:dyDescent="0.25">
      <c r="C648" s="102"/>
      <c r="M648" s="104"/>
      <c r="N648" s="104"/>
      <c r="O648" s="104"/>
      <c r="P648" s="104"/>
      <c r="Q648" s="104"/>
      <c r="R648" s="104"/>
      <c r="S648" s="106">
        <v>978</v>
      </c>
      <c r="U648" s="104"/>
      <c r="V648" s="104"/>
      <c r="W648" s="105"/>
      <c r="X648" s="104"/>
      <c r="Y648" s="104"/>
    </row>
    <row r="649" spans="3:25" ht="15" x14ac:dyDescent="0.25">
      <c r="C649" s="102"/>
      <c r="M649" s="104"/>
      <c r="N649" s="104"/>
      <c r="O649" s="104"/>
      <c r="P649" s="104"/>
      <c r="Q649" s="104"/>
      <c r="R649" s="104"/>
      <c r="S649" s="106">
        <v>979</v>
      </c>
      <c r="U649" s="104"/>
      <c r="V649" s="104"/>
      <c r="W649" s="105"/>
      <c r="X649" s="104"/>
      <c r="Y649" s="104"/>
    </row>
    <row r="650" spans="3:25" ht="15" x14ac:dyDescent="0.25">
      <c r="C650" s="102"/>
      <c r="M650" s="104"/>
      <c r="N650" s="104"/>
      <c r="O650" s="104"/>
      <c r="P650" s="104"/>
      <c r="Q650" s="104"/>
      <c r="R650" s="104"/>
      <c r="S650" s="106">
        <v>980</v>
      </c>
      <c r="U650" s="104"/>
      <c r="V650" s="104"/>
      <c r="W650" s="105"/>
      <c r="X650" s="104"/>
      <c r="Y650" s="104"/>
    </row>
    <row r="651" spans="3:25" ht="15" x14ac:dyDescent="0.25">
      <c r="C651" s="102"/>
      <c r="M651" s="104"/>
      <c r="N651" s="104"/>
      <c r="O651" s="104"/>
      <c r="P651" s="104"/>
      <c r="Q651" s="104"/>
      <c r="R651" s="104"/>
      <c r="S651" s="106">
        <v>981</v>
      </c>
      <c r="U651" s="104"/>
      <c r="V651" s="104"/>
      <c r="W651" s="105"/>
      <c r="X651" s="104"/>
      <c r="Y651" s="104"/>
    </row>
    <row r="652" spans="3:25" ht="15" x14ac:dyDescent="0.25">
      <c r="C652" s="102"/>
      <c r="M652" s="104"/>
      <c r="N652" s="104"/>
      <c r="O652" s="104"/>
      <c r="P652" s="104"/>
      <c r="Q652" s="104"/>
      <c r="R652" s="104"/>
      <c r="S652" s="106">
        <v>982</v>
      </c>
      <c r="U652" s="104"/>
      <c r="V652" s="104"/>
      <c r="W652" s="105"/>
      <c r="X652" s="104"/>
      <c r="Y652" s="104"/>
    </row>
    <row r="653" spans="3:25" ht="15" x14ac:dyDescent="0.25">
      <c r="C653" s="102"/>
      <c r="M653" s="104"/>
      <c r="N653" s="104"/>
      <c r="O653" s="104"/>
      <c r="P653" s="104"/>
      <c r="Q653" s="104"/>
      <c r="R653" s="104"/>
      <c r="S653" s="106">
        <v>983</v>
      </c>
      <c r="U653" s="104"/>
      <c r="V653" s="104"/>
      <c r="W653" s="105"/>
      <c r="X653" s="104"/>
      <c r="Y653" s="104"/>
    </row>
    <row r="654" spans="3:25" ht="15" x14ac:dyDescent="0.25">
      <c r="C654" s="102"/>
      <c r="M654" s="104"/>
      <c r="N654" s="104"/>
      <c r="O654" s="104"/>
      <c r="P654" s="104"/>
      <c r="Q654" s="104"/>
      <c r="R654" s="104"/>
      <c r="S654" s="106">
        <v>984</v>
      </c>
      <c r="U654" s="104"/>
      <c r="V654" s="104"/>
      <c r="W654" s="105"/>
      <c r="X654" s="104"/>
      <c r="Y654" s="104"/>
    </row>
    <row r="655" spans="3:25" ht="15" x14ac:dyDescent="0.25">
      <c r="C655" s="102"/>
      <c r="M655" s="104"/>
      <c r="N655" s="104"/>
      <c r="O655" s="104"/>
      <c r="P655" s="104"/>
      <c r="Q655" s="104"/>
      <c r="R655" s="104"/>
      <c r="S655" s="106">
        <v>985</v>
      </c>
      <c r="U655" s="104"/>
      <c r="V655" s="104"/>
      <c r="W655" s="105"/>
      <c r="X655" s="104"/>
      <c r="Y655" s="104"/>
    </row>
    <row r="656" spans="3:25" ht="15" x14ac:dyDescent="0.25">
      <c r="C656" s="102"/>
      <c r="M656" s="104"/>
      <c r="N656" s="104"/>
      <c r="O656" s="104"/>
      <c r="P656" s="104"/>
      <c r="Q656" s="104"/>
      <c r="R656" s="104"/>
      <c r="S656" s="106">
        <v>986</v>
      </c>
      <c r="U656" s="104"/>
      <c r="V656" s="104"/>
      <c r="W656" s="105"/>
      <c r="X656" s="104"/>
      <c r="Y656" s="104"/>
    </row>
    <row r="657" spans="3:25" ht="15" x14ac:dyDescent="0.25">
      <c r="C657" s="102"/>
      <c r="M657" s="104"/>
      <c r="N657" s="104"/>
      <c r="O657" s="104"/>
      <c r="P657" s="104"/>
      <c r="Q657" s="104"/>
      <c r="R657" s="104"/>
      <c r="S657" s="106">
        <v>987</v>
      </c>
      <c r="U657" s="104"/>
      <c r="V657" s="104"/>
      <c r="W657" s="105"/>
      <c r="X657" s="104"/>
      <c r="Y657" s="104"/>
    </row>
    <row r="658" spans="3:25" ht="15" x14ac:dyDescent="0.25">
      <c r="C658" s="102"/>
      <c r="M658" s="104"/>
      <c r="N658" s="104"/>
      <c r="O658" s="104"/>
      <c r="P658" s="104"/>
      <c r="Q658" s="104"/>
      <c r="R658" s="104"/>
      <c r="S658" s="106">
        <v>988</v>
      </c>
      <c r="U658" s="104"/>
      <c r="V658" s="104"/>
      <c r="W658" s="105"/>
      <c r="X658" s="104"/>
      <c r="Y658" s="104"/>
    </row>
    <row r="659" spans="3:25" ht="15" x14ac:dyDescent="0.25">
      <c r="C659" s="102"/>
      <c r="M659" s="104"/>
      <c r="N659" s="104"/>
      <c r="O659" s="104"/>
      <c r="P659" s="104"/>
      <c r="Q659" s="104"/>
      <c r="R659" s="104"/>
      <c r="S659" s="106">
        <v>989</v>
      </c>
      <c r="U659" s="104"/>
      <c r="V659" s="104"/>
      <c r="W659" s="105"/>
      <c r="X659" s="104"/>
      <c r="Y659" s="104"/>
    </row>
    <row r="660" spans="3:25" ht="15" x14ac:dyDescent="0.25">
      <c r="C660" s="102"/>
      <c r="M660" s="104"/>
      <c r="N660" s="104"/>
      <c r="O660" s="104"/>
      <c r="P660" s="104"/>
      <c r="Q660" s="104"/>
      <c r="R660" s="104"/>
      <c r="S660" s="106">
        <v>990</v>
      </c>
      <c r="U660" s="104"/>
      <c r="V660" s="104"/>
      <c r="W660" s="105"/>
      <c r="X660" s="104"/>
      <c r="Y660" s="104"/>
    </row>
    <row r="661" spans="3:25" ht="15" x14ac:dyDescent="0.25">
      <c r="C661" s="102"/>
      <c r="M661" s="104"/>
      <c r="N661" s="104"/>
      <c r="O661" s="104"/>
      <c r="P661" s="104"/>
      <c r="Q661" s="104"/>
      <c r="R661" s="104"/>
      <c r="S661" s="106">
        <v>991</v>
      </c>
      <c r="U661" s="104"/>
      <c r="V661" s="104"/>
      <c r="W661" s="105"/>
      <c r="X661" s="104"/>
      <c r="Y661" s="104"/>
    </row>
    <row r="662" spans="3:25" ht="15" x14ac:dyDescent="0.25">
      <c r="C662" s="102"/>
      <c r="M662" s="104"/>
      <c r="N662" s="104"/>
      <c r="O662" s="104"/>
      <c r="P662" s="104"/>
      <c r="Q662" s="104"/>
      <c r="R662" s="104"/>
      <c r="S662" s="106">
        <v>992</v>
      </c>
      <c r="U662" s="104"/>
      <c r="V662" s="104"/>
      <c r="W662" s="105"/>
      <c r="X662" s="104"/>
      <c r="Y662" s="104"/>
    </row>
    <row r="663" spans="3:25" ht="15" x14ac:dyDescent="0.25">
      <c r="C663" s="102"/>
      <c r="M663" s="104"/>
      <c r="N663" s="104"/>
      <c r="O663" s="104"/>
      <c r="P663" s="104"/>
      <c r="Q663" s="104"/>
      <c r="R663" s="104"/>
      <c r="S663" s="106">
        <v>993</v>
      </c>
      <c r="U663" s="104"/>
      <c r="V663" s="104"/>
      <c r="W663" s="105"/>
      <c r="X663" s="104"/>
      <c r="Y663" s="104"/>
    </row>
    <row r="664" spans="3:25" ht="15" x14ac:dyDescent="0.25">
      <c r="C664" s="102"/>
      <c r="M664" s="104"/>
      <c r="N664" s="104"/>
      <c r="O664" s="104"/>
      <c r="P664" s="104"/>
      <c r="Q664" s="104"/>
      <c r="R664" s="104"/>
      <c r="S664" s="106">
        <v>994</v>
      </c>
      <c r="U664" s="104"/>
      <c r="V664" s="104"/>
      <c r="W664" s="105"/>
      <c r="X664" s="104"/>
      <c r="Y664" s="104"/>
    </row>
    <row r="665" spans="3:25" ht="15" x14ac:dyDescent="0.25">
      <c r="C665" s="102"/>
      <c r="M665" s="104"/>
      <c r="N665" s="104"/>
      <c r="O665" s="104"/>
      <c r="P665" s="104"/>
      <c r="Q665" s="104"/>
      <c r="R665" s="104"/>
      <c r="S665" s="106">
        <v>995</v>
      </c>
      <c r="U665" s="104"/>
      <c r="V665" s="104"/>
      <c r="W665" s="105"/>
      <c r="X665" s="104"/>
      <c r="Y665" s="104"/>
    </row>
    <row r="666" spans="3:25" ht="15" x14ac:dyDescent="0.25">
      <c r="C666" s="102"/>
      <c r="M666" s="104"/>
      <c r="N666" s="104"/>
      <c r="O666" s="104"/>
      <c r="P666" s="104"/>
      <c r="Q666" s="104"/>
      <c r="R666" s="104"/>
      <c r="S666" s="106">
        <v>996</v>
      </c>
      <c r="U666" s="104"/>
      <c r="V666" s="104"/>
      <c r="W666" s="105"/>
      <c r="X666" s="104"/>
      <c r="Y666" s="104"/>
    </row>
    <row r="667" spans="3:25" ht="15" x14ac:dyDescent="0.25">
      <c r="C667" s="102"/>
      <c r="M667" s="104"/>
      <c r="N667" s="104"/>
      <c r="O667" s="104"/>
      <c r="P667" s="104"/>
      <c r="Q667" s="104"/>
      <c r="R667" s="104"/>
      <c r="S667" s="106">
        <v>997</v>
      </c>
      <c r="U667" s="104"/>
      <c r="V667" s="104"/>
      <c r="W667" s="105"/>
      <c r="X667" s="104"/>
      <c r="Y667" s="104"/>
    </row>
    <row r="668" spans="3:25" ht="15" x14ac:dyDescent="0.25">
      <c r="C668" s="102"/>
      <c r="M668" s="104"/>
      <c r="N668" s="104"/>
      <c r="O668" s="104"/>
      <c r="P668" s="104"/>
      <c r="Q668" s="104"/>
      <c r="R668" s="104"/>
      <c r="S668" s="106">
        <v>998</v>
      </c>
      <c r="U668" s="104"/>
      <c r="V668" s="104"/>
      <c r="W668" s="105"/>
      <c r="X668" s="104"/>
      <c r="Y668" s="104"/>
    </row>
    <row r="669" spans="3:25" ht="15" x14ac:dyDescent="0.25">
      <c r="C669" s="102"/>
      <c r="M669" s="104"/>
      <c r="N669" s="104"/>
      <c r="O669" s="104"/>
      <c r="P669" s="104"/>
      <c r="Q669" s="104"/>
      <c r="R669" s="104"/>
      <c r="S669" s="106">
        <v>999</v>
      </c>
      <c r="U669" s="104"/>
      <c r="V669" s="104"/>
      <c r="W669" s="105"/>
      <c r="X669" s="104"/>
      <c r="Y669" s="104"/>
    </row>
    <row r="670" spans="3:25" ht="15" x14ac:dyDescent="0.25">
      <c r="C670" s="102"/>
      <c r="M670" s="104"/>
      <c r="N670" s="104"/>
      <c r="O670" s="104"/>
      <c r="P670" s="104"/>
      <c r="Q670" s="104"/>
      <c r="R670" s="104"/>
      <c r="S670" s="106">
        <v>1000</v>
      </c>
      <c r="U670" s="104"/>
      <c r="V670" s="104"/>
      <c r="W670" s="105"/>
      <c r="X670" s="104"/>
      <c r="Y670" s="104"/>
    </row>
    <row r="671" spans="3:25" ht="15" x14ac:dyDescent="0.25">
      <c r="C671" s="102"/>
      <c r="M671" s="104"/>
      <c r="N671" s="104"/>
      <c r="O671" s="104"/>
      <c r="P671" s="104"/>
      <c r="Q671" s="104"/>
      <c r="R671" s="104"/>
      <c r="S671" s="106">
        <v>1001</v>
      </c>
      <c r="U671" s="104"/>
      <c r="V671" s="104"/>
      <c r="W671" s="105"/>
      <c r="X671" s="104"/>
      <c r="Y671" s="104"/>
    </row>
    <row r="672" spans="3:25" ht="15" x14ac:dyDescent="0.25">
      <c r="C672" s="102"/>
      <c r="M672" s="104"/>
      <c r="N672" s="104"/>
      <c r="O672" s="104"/>
      <c r="P672" s="104"/>
      <c r="Q672" s="104"/>
      <c r="R672" s="104"/>
      <c r="S672" s="106">
        <v>1002</v>
      </c>
      <c r="U672" s="104"/>
      <c r="V672" s="104"/>
      <c r="W672" s="105"/>
      <c r="X672" s="104"/>
      <c r="Y672" s="104"/>
    </row>
    <row r="673" spans="3:25" ht="15" x14ac:dyDescent="0.25">
      <c r="C673" s="102"/>
      <c r="M673" s="104"/>
      <c r="N673" s="104"/>
      <c r="O673" s="104"/>
      <c r="P673" s="104"/>
      <c r="Q673" s="104"/>
      <c r="R673" s="104"/>
      <c r="S673" s="106">
        <v>1003</v>
      </c>
      <c r="U673" s="104"/>
      <c r="V673" s="104"/>
      <c r="W673" s="105"/>
      <c r="X673" s="104"/>
      <c r="Y673" s="104"/>
    </row>
    <row r="674" spans="3:25" ht="15" x14ac:dyDescent="0.25">
      <c r="C674" s="102"/>
      <c r="M674" s="104"/>
      <c r="N674" s="104"/>
      <c r="O674" s="104"/>
      <c r="P674" s="104"/>
      <c r="Q674" s="104"/>
      <c r="R674" s="104"/>
      <c r="S674" s="106">
        <v>1004</v>
      </c>
      <c r="U674" s="104"/>
      <c r="V674" s="104"/>
      <c r="W674" s="105"/>
      <c r="X674" s="104"/>
      <c r="Y674" s="104"/>
    </row>
    <row r="675" spans="3:25" ht="15" x14ac:dyDescent="0.25">
      <c r="C675" s="102"/>
      <c r="Q675" s="104"/>
    </row>
    <row r="676" spans="3:25" ht="15" x14ac:dyDescent="0.25">
      <c r="C676" s="102"/>
      <c r="Q676" s="104"/>
    </row>
    <row r="677" spans="3:25" ht="15" x14ac:dyDescent="0.25">
      <c r="C677" s="102"/>
      <c r="Q677" s="104"/>
    </row>
    <row r="678" spans="3:25" ht="15" x14ac:dyDescent="0.25">
      <c r="C678" s="102"/>
      <c r="Q678" s="104"/>
    </row>
  </sheetData>
  <sheetProtection sheet="1" objects="1" scenarios="1" selectLockedCells="1"/>
  <dataConsolidate/>
  <mergeCells count="52">
    <mergeCell ref="K8:AE8"/>
    <mergeCell ref="A28:D28"/>
    <mergeCell ref="A9:B9"/>
    <mergeCell ref="A10:B10"/>
    <mergeCell ref="C9:D9"/>
    <mergeCell ref="C10:D10"/>
    <mergeCell ref="F13:J13"/>
    <mergeCell ref="F14:J14"/>
    <mergeCell ref="A13:C13"/>
    <mergeCell ref="D14:E14"/>
    <mergeCell ref="A14:C14"/>
    <mergeCell ref="A15:C15"/>
    <mergeCell ref="G15:J15"/>
    <mergeCell ref="H28:J28"/>
    <mergeCell ref="A16:E16"/>
    <mergeCell ref="H17:J17"/>
    <mergeCell ref="A1:J1"/>
    <mergeCell ref="A6:E6"/>
    <mergeCell ref="A4:E4"/>
    <mergeCell ref="A2:J2"/>
    <mergeCell ref="F3:J3"/>
    <mergeCell ref="A3:E3"/>
    <mergeCell ref="A5:E5"/>
    <mergeCell ref="F4:J4"/>
    <mergeCell ref="F5:J5"/>
    <mergeCell ref="F16:J16"/>
    <mergeCell ref="A17:G17"/>
    <mergeCell ref="A25:J25"/>
    <mergeCell ref="H27:J27"/>
    <mergeCell ref="D7:E7"/>
    <mergeCell ref="A11:B11"/>
    <mergeCell ref="A12:B12"/>
    <mergeCell ref="C11:D11"/>
    <mergeCell ref="F6:J11"/>
    <mergeCell ref="A8:C8"/>
    <mergeCell ref="A7:C7"/>
    <mergeCell ref="D8:E8"/>
    <mergeCell ref="C12:D12"/>
    <mergeCell ref="F12:G12"/>
    <mergeCell ref="E30:G30"/>
    <mergeCell ref="H29:J29"/>
    <mergeCell ref="H30:J30"/>
    <mergeCell ref="A32:J32"/>
    <mergeCell ref="A18:B18"/>
    <mergeCell ref="A31:J31"/>
    <mergeCell ref="E29:G29"/>
    <mergeCell ref="A30:D30"/>
    <mergeCell ref="A29:D29"/>
    <mergeCell ref="E28:G28"/>
    <mergeCell ref="A26:J26"/>
    <mergeCell ref="A27:D27"/>
    <mergeCell ref="E27:G27"/>
  </mergeCells>
  <hyperlinks>
    <hyperlink ref="F12" r:id="rId1"/>
    <hyperlink ref="H12" r:id="rId2"/>
  </hyperlinks>
  <printOptions horizontalCentered="1"/>
  <pageMargins left="0.25" right="0.5" top="0.2" bottom="0.25" header="0" footer="0.25"/>
  <pageSetup scale="74" fitToHeight="3" orientation="portrait" errors="blank" r:id="rId3"/>
  <headerFooter>
    <oddFooter>Page &amp;P of &amp;N</oddFooter>
  </headerFooter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>
          <x14:formula1>
            <xm:f>'[2]EQUIP RATE'!#REF!</xm:f>
          </x14:formula1>
          <xm:sqref>B19:B24</xm:sqref>
        </x14:dataValidation>
        <x14:dataValidation type="list" allowBlank="1" showInputMessage="1" showErrorMessage="1">
          <x14:formula1>
            <xm:f>'[2]EQUIP RATE'!#REF!</xm:f>
          </x14:formula1>
          <xm:sqref>F6:J11</xm:sqref>
        </x14:dataValidation>
        <x14:dataValidation type="list" allowBlank="1" showInputMessage="1" showErrorMessage="1">
          <x14:formula1>
            <xm:f>'[2]EQUIP RATE'!#REF!</xm:f>
          </x14:formula1>
          <xm:sqref>D19:D24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2:M54"/>
  <sheetViews>
    <sheetView zoomScaleNormal="100" workbookViewId="0">
      <selection activeCell="C32" sqref="C32"/>
    </sheetView>
  </sheetViews>
  <sheetFormatPr defaultRowHeight="12.75" x14ac:dyDescent="0.2"/>
  <cols>
    <col min="1" max="1" width="9.5703125" style="1" customWidth="1"/>
    <col min="2" max="2" width="24.7109375" style="1" customWidth="1"/>
    <col min="3" max="3" width="9.85546875" style="1" customWidth="1"/>
    <col min="4" max="4" width="9.5703125" style="1" customWidth="1"/>
    <col min="5" max="5" width="7.5703125" style="1" customWidth="1"/>
    <col min="6" max="6" width="9.28515625" style="1" customWidth="1"/>
    <col min="7" max="7" width="8.28515625" style="1" customWidth="1"/>
    <col min="8" max="8" width="8.42578125" style="1" customWidth="1"/>
    <col min="9" max="9" width="9.140625" style="1"/>
    <col min="10" max="10" width="13.28515625" style="1" customWidth="1"/>
    <col min="11" max="11" width="9.5703125" style="1" customWidth="1"/>
    <col min="12" max="16384" width="9.140625" style="1"/>
  </cols>
  <sheetData>
    <row r="2" spans="1:13" ht="18" x14ac:dyDescent="0.2">
      <c r="B2" s="318"/>
    </row>
    <row r="3" spans="1:13" ht="18" x14ac:dyDescent="0.2">
      <c r="B3" s="318"/>
    </row>
    <row r="4" spans="1:13" ht="18" x14ac:dyDescent="0.2">
      <c r="B4" s="318"/>
    </row>
    <row r="5" spans="1:13" ht="18" x14ac:dyDescent="0.2">
      <c r="B5" s="318"/>
    </row>
    <row r="6" spans="1:13" ht="18" x14ac:dyDescent="0.2">
      <c r="B6" s="318"/>
    </row>
    <row r="7" spans="1:13" ht="18" x14ac:dyDescent="0.2">
      <c r="B7" s="318"/>
    </row>
    <row r="8" spans="1:13" ht="18" x14ac:dyDescent="0.2">
      <c r="B8" s="318"/>
    </row>
    <row r="9" spans="1:13" ht="18" x14ac:dyDescent="0.2">
      <c r="B9" s="318"/>
    </row>
    <row r="10" spans="1:13" ht="18" x14ac:dyDescent="0.2">
      <c r="B10" s="318"/>
    </row>
    <row r="11" spans="1:13" ht="18" x14ac:dyDescent="0.2">
      <c r="B11" s="318"/>
    </row>
    <row r="12" spans="1:13" ht="18" x14ac:dyDescent="0.2">
      <c r="B12" s="318"/>
    </row>
    <row r="13" spans="1:13" ht="18" x14ac:dyDescent="0.2">
      <c r="B13" s="318"/>
    </row>
    <row r="14" spans="1:13" ht="18" x14ac:dyDescent="0.2">
      <c r="B14" s="318"/>
    </row>
    <row r="15" spans="1:13" ht="18" x14ac:dyDescent="0.2">
      <c r="A15" s="422" t="s">
        <v>66</v>
      </c>
      <c r="B15" s="318"/>
    </row>
    <row r="16" spans="1:13" s="5" customFormat="1" ht="18" x14ac:dyDescent="0.25">
      <c r="B16" s="195" t="s">
        <v>17</v>
      </c>
      <c r="C16" s="318"/>
      <c r="D16" s="318"/>
      <c r="E16" s="318"/>
      <c r="F16" t="s">
        <v>188</v>
      </c>
      <c r="G16" s="318"/>
      <c r="H16" s="318"/>
      <c r="I16" s="318"/>
      <c r="J16" s="318"/>
      <c r="K16" s="318"/>
      <c r="L16" s="62"/>
      <c r="M16" s="62"/>
    </row>
    <row r="17" spans="1:13" x14ac:dyDescent="0.2">
      <c r="B17" s="195" t="s">
        <v>32</v>
      </c>
      <c r="C17"/>
      <c r="D17"/>
      <c r="F17" s="1" t="s">
        <v>189</v>
      </c>
      <c r="G17"/>
      <c r="I17"/>
      <c r="J17"/>
      <c r="K17"/>
      <c r="L17" s="13"/>
      <c r="M17" s="13"/>
    </row>
    <row r="18" spans="1:13" x14ac:dyDescent="0.2">
      <c r="B18" s="13"/>
      <c r="C18"/>
      <c r="D18"/>
      <c r="E18"/>
      <c r="F18"/>
      <c r="G18"/>
      <c r="I18"/>
      <c r="J18"/>
      <c r="K18"/>
      <c r="L18"/>
      <c r="M18" s="13"/>
    </row>
    <row r="19" spans="1:13" x14ac:dyDescent="0.2">
      <c r="A19" s="425" t="s">
        <v>223</v>
      </c>
      <c r="B19" s="48" t="s">
        <v>57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x14ac:dyDescent="0.2">
      <c r="A20" s="425" t="s">
        <v>224</v>
      </c>
      <c r="B20" s="80" t="s">
        <v>209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</row>
    <row r="21" spans="1:13" x14ac:dyDescent="0.2">
      <c r="A21" s="48"/>
      <c r="B21" s="48" t="s">
        <v>18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 ht="15" x14ac:dyDescent="0.2">
      <c r="A22" s="13"/>
      <c r="B22" s="64" t="s">
        <v>19</v>
      </c>
      <c r="C22" s="13"/>
      <c r="D22" s="13"/>
      <c r="E22" s="13"/>
      <c r="F22" s="13"/>
      <c r="G22" s="13"/>
      <c r="H22" s="63"/>
      <c r="I22" s="25"/>
      <c r="J22" s="25"/>
      <c r="K22" s="13"/>
      <c r="L22" s="13"/>
      <c r="M22" s="13"/>
    </row>
    <row r="23" spans="1:13" x14ac:dyDescent="0.2">
      <c r="A23" s="13"/>
      <c r="B23" s="48" t="s">
        <v>54</v>
      </c>
      <c r="C23" s="13"/>
      <c r="D23" s="13"/>
      <c r="E23" s="13"/>
      <c r="F23" s="13"/>
      <c r="G23" s="13"/>
      <c r="H23" s="63"/>
      <c r="I23" s="25"/>
      <c r="J23" s="25"/>
      <c r="K23" s="13"/>
      <c r="L23" s="13"/>
      <c r="M23" s="13"/>
    </row>
    <row r="24" spans="1:13" x14ac:dyDescent="0.2">
      <c r="A24" s="48"/>
      <c r="B24" s="80" t="s">
        <v>190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x14ac:dyDescent="0.2">
      <c r="A25" s="48"/>
      <c r="B25" s="80" t="s">
        <v>227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x14ac:dyDescent="0.2">
      <c r="A26" s="13"/>
      <c r="B26" s="48" t="s">
        <v>55</v>
      </c>
      <c r="C26" s="13"/>
      <c r="D26" s="13"/>
      <c r="E26" s="13"/>
      <c r="F26" s="13"/>
      <c r="G26" s="13"/>
      <c r="H26" s="63"/>
      <c r="I26" s="25"/>
      <c r="J26" s="25"/>
      <c r="K26" s="13"/>
      <c r="L26" s="13"/>
      <c r="M26" s="13"/>
    </row>
    <row r="27" spans="1:13" x14ac:dyDescent="0.2">
      <c r="A27" s="13"/>
      <c r="B27" s="80" t="s">
        <v>191</v>
      </c>
      <c r="C27" s="13"/>
      <c r="D27" s="13"/>
      <c r="E27" s="13"/>
      <c r="F27" s="13"/>
      <c r="G27" s="13"/>
      <c r="H27" s="63"/>
      <c r="I27" s="25"/>
      <c r="J27" s="25"/>
      <c r="K27" s="13"/>
      <c r="L27" s="13"/>
      <c r="M27" s="13"/>
    </row>
    <row r="28" spans="1:13" x14ac:dyDescent="0.2">
      <c r="A28" s="13"/>
      <c r="B28" s="80"/>
      <c r="C28" s="13"/>
      <c r="D28" s="13"/>
      <c r="E28" s="13"/>
      <c r="F28" s="13"/>
      <c r="G28" s="13"/>
      <c r="H28" s="68"/>
      <c r="I28" s="69"/>
      <c r="J28" s="69"/>
      <c r="K28" s="13"/>
      <c r="L28" s="13"/>
      <c r="M28" s="13"/>
    </row>
    <row r="29" spans="1:13" x14ac:dyDescent="0.2">
      <c r="A29" s="13"/>
      <c r="B29" s="80"/>
      <c r="C29" s="13"/>
      <c r="D29" s="13"/>
      <c r="E29" s="13"/>
      <c r="F29" s="13"/>
      <c r="G29" s="13"/>
      <c r="H29" s="68"/>
      <c r="I29" s="69"/>
      <c r="J29" s="69"/>
      <c r="K29" s="13"/>
      <c r="L29" s="13"/>
      <c r="M29" s="13"/>
    </row>
    <row r="30" spans="1:13" x14ac:dyDescent="0.2">
      <c r="A30" s="13"/>
      <c r="B30" s="80"/>
      <c r="C30" s="13"/>
      <c r="D30" s="13"/>
      <c r="E30" s="13"/>
      <c r="F30" s="13"/>
      <c r="G30" s="13"/>
      <c r="H30" s="68"/>
      <c r="I30" s="69"/>
      <c r="J30" s="69"/>
      <c r="K30" s="13"/>
      <c r="L30" s="13"/>
      <c r="M30" s="13"/>
    </row>
    <row r="31" spans="1:13" x14ac:dyDescent="0.2">
      <c r="A31" s="13"/>
      <c r="B31" s="80"/>
      <c r="C31" s="13"/>
      <c r="D31" s="13"/>
      <c r="E31" s="13"/>
      <c r="F31" s="13"/>
      <c r="G31" s="13"/>
      <c r="H31" s="68"/>
      <c r="I31" s="69"/>
      <c r="J31" s="69"/>
      <c r="K31" s="13"/>
      <c r="L31" s="13"/>
      <c r="M31" s="13"/>
    </row>
    <row r="32" spans="1:13" x14ac:dyDescent="0.2">
      <c r="A32" s="13"/>
      <c r="B32" s="80"/>
      <c r="C32" s="13"/>
      <c r="D32" s="13"/>
      <c r="E32" s="13"/>
      <c r="F32" s="13"/>
      <c r="G32" s="13"/>
      <c r="H32" s="68"/>
      <c r="I32" s="69"/>
      <c r="J32" s="69"/>
      <c r="K32" s="13"/>
      <c r="L32" s="13"/>
      <c r="M32" s="13"/>
    </row>
    <row r="33" spans="1:13" x14ac:dyDescent="0.2">
      <c r="A33" s="13"/>
      <c r="B33" s="80"/>
      <c r="C33" s="13"/>
      <c r="D33" s="13"/>
      <c r="E33" s="13"/>
      <c r="F33" s="13"/>
      <c r="G33" s="13"/>
      <c r="H33" s="68"/>
      <c r="I33" s="69"/>
      <c r="J33" s="69"/>
      <c r="K33" s="13"/>
      <c r="L33" s="13"/>
      <c r="M33" s="13"/>
    </row>
    <row r="34" spans="1:13" x14ac:dyDescent="0.2">
      <c r="A34" s="13"/>
      <c r="B34" s="48"/>
      <c r="D34" s="13"/>
      <c r="E34" s="13"/>
      <c r="F34" s="13"/>
      <c r="G34" s="13"/>
      <c r="H34" s="63"/>
      <c r="I34" s="25"/>
      <c r="J34" s="25"/>
      <c r="K34" s="13"/>
      <c r="L34" s="13"/>
      <c r="M34" s="13"/>
    </row>
    <row r="35" spans="1:13" x14ac:dyDescent="0.2">
      <c r="A35" s="425" t="s">
        <v>225</v>
      </c>
      <c r="B35" s="316" t="s">
        <v>192</v>
      </c>
      <c r="C35" s="13"/>
      <c r="D35" s="13"/>
      <c r="E35" s="13"/>
      <c r="F35" s="13"/>
      <c r="G35" s="13"/>
      <c r="H35" s="63"/>
      <c r="I35" s="25"/>
      <c r="J35" s="25"/>
      <c r="K35" s="13"/>
      <c r="L35" s="13"/>
      <c r="M35" s="13"/>
    </row>
    <row r="36" spans="1:13" x14ac:dyDescent="0.2">
      <c r="A36" s="425" t="s">
        <v>226</v>
      </c>
      <c r="B36" s="48" t="s">
        <v>56</v>
      </c>
      <c r="C36" s="317"/>
      <c r="D36" s="317"/>
      <c r="E36" s="317"/>
      <c r="F36" s="317"/>
      <c r="G36" s="317"/>
      <c r="H36" s="317"/>
      <c r="I36" s="317"/>
      <c r="J36" s="317"/>
      <c r="K36" s="317"/>
      <c r="L36" s="317"/>
      <c r="M36" s="317"/>
    </row>
    <row r="37" spans="1:13" x14ac:dyDescent="0.2">
      <c r="A37" s="48"/>
      <c r="B37" s="80" t="s">
        <v>193</v>
      </c>
      <c r="C37" s="13"/>
      <c r="D37" s="13"/>
      <c r="E37" s="13"/>
      <c r="F37" s="13"/>
      <c r="G37" s="13"/>
      <c r="H37" s="68"/>
      <c r="I37" s="69"/>
      <c r="J37" s="69"/>
      <c r="K37" s="13"/>
      <c r="L37" s="13"/>
      <c r="M37" s="13"/>
    </row>
    <row r="38" spans="1:13" x14ac:dyDescent="0.2">
      <c r="A38" s="48"/>
      <c r="B38" s="80" t="s">
        <v>64</v>
      </c>
      <c r="C38" s="13"/>
      <c r="D38" s="13"/>
      <c r="E38" s="13"/>
      <c r="F38" s="13"/>
      <c r="G38" s="13"/>
      <c r="H38" s="68"/>
      <c r="I38" s="69"/>
      <c r="J38" s="69"/>
      <c r="K38" s="13"/>
      <c r="L38" s="13"/>
      <c r="M38" s="13"/>
    </row>
    <row r="39" spans="1:13" x14ac:dyDescent="0.2">
      <c r="A39" s="13"/>
      <c r="B39" s="80" t="s">
        <v>68</v>
      </c>
      <c r="C39" s="13"/>
      <c r="D39" s="13"/>
      <c r="E39" s="13"/>
      <c r="F39" s="13"/>
      <c r="G39" s="13"/>
      <c r="H39" s="63"/>
      <c r="I39" s="25"/>
      <c r="J39" s="25"/>
      <c r="K39" s="13"/>
      <c r="L39" s="13"/>
      <c r="M39" s="13"/>
    </row>
    <row r="40" spans="1:13" x14ac:dyDescent="0.2">
      <c r="A40" s="13"/>
      <c r="B40" s="80" t="s">
        <v>67</v>
      </c>
      <c r="D40" s="13"/>
      <c r="E40" s="13"/>
      <c r="F40" s="13"/>
      <c r="G40" s="13"/>
      <c r="H40" s="63"/>
      <c r="I40" s="25"/>
      <c r="J40" s="25"/>
      <c r="K40" s="13"/>
      <c r="L40" s="13"/>
      <c r="M40" s="13"/>
    </row>
    <row r="41" spans="1:13" x14ac:dyDescent="0.2">
      <c r="A41" s="13"/>
      <c r="B41" s="80" t="s">
        <v>194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 x14ac:dyDescent="0.2">
      <c r="A42" s="13"/>
      <c r="D42" s="13"/>
      <c r="E42" s="13"/>
      <c r="F42" s="13"/>
      <c r="G42" s="13"/>
      <c r="H42" s="63"/>
      <c r="I42" s="25"/>
      <c r="J42" s="25"/>
      <c r="K42" s="13"/>
      <c r="L42" s="13"/>
      <c r="M42" s="13"/>
    </row>
    <row r="43" spans="1:13" ht="18" x14ac:dyDescent="0.2">
      <c r="A43" s="13"/>
      <c r="B43" s="213" t="s">
        <v>221</v>
      </c>
      <c r="C43" s="13"/>
      <c r="D43" s="13"/>
      <c r="E43" s="13"/>
      <c r="F43" s="13"/>
      <c r="G43" s="13"/>
      <c r="H43" s="63"/>
      <c r="I43" s="25"/>
      <c r="J43" s="25"/>
      <c r="K43" s="13"/>
      <c r="L43" s="13"/>
      <c r="M43" s="13"/>
    </row>
    <row r="44" spans="1:13" x14ac:dyDescent="0.2">
      <c r="A44" s="13"/>
      <c r="B44" s="48"/>
      <c r="C44" s="13"/>
      <c r="D44" s="13"/>
      <c r="E44" s="13"/>
      <c r="F44" s="65"/>
      <c r="G44" s="13"/>
      <c r="H44" s="13"/>
      <c r="I44" s="13"/>
      <c r="J44" s="13"/>
      <c r="K44" s="13"/>
      <c r="L44" s="13"/>
      <c r="M44" s="13"/>
    </row>
    <row r="45" spans="1:13" ht="24.75" customHeight="1" x14ac:dyDescent="0.3">
      <c r="A45" s="13"/>
      <c r="B45" s="42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 ht="60" customHeight="1" x14ac:dyDescent="0.2">
      <c r="A46" s="13"/>
      <c r="B46" s="424" t="s">
        <v>222</v>
      </c>
      <c r="C46" s="424"/>
      <c r="D46" s="424"/>
      <c r="E46" s="424"/>
      <c r="F46" s="424"/>
      <c r="G46" s="424"/>
      <c r="H46" s="424"/>
      <c r="I46" s="424"/>
      <c r="J46" s="300" t="s">
        <v>214</v>
      </c>
      <c r="K46" s="13"/>
      <c r="L46" s="13"/>
      <c r="M46" s="13"/>
    </row>
    <row r="47" spans="1:13" ht="15.75" x14ac:dyDescent="0.25">
      <c r="B47" s="302"/>
      <c r="C47" s="319"/>
      <c r="D47" s="319"/>
      <c r="E47" s="319"/>
      <c r="F47" s="319"/>
      <c r="G47" s="319"/>
      <c r="H47" s="319"/>
      <c r="I47" s="319"/>
      <c r="J47" s="301" t="s">
        <v>215</v>
      </c>
    </row>
    <row r="48" spans="1:13" ht="15" x14ac:dyDescent="0.25">
      <c r="C48" s="302"/>
      <c r="D48" s="302"/>
      <c r="E48" s="302"/>
      <c r="F48" s="302"/>
      <c r="G48" s="302"/>
      <c r="H48" s="302"/>
      <c r="I48" s="302"/>
      <c r="J48" s="303"/>
    </row>
    <row r="49" spans="2:10" ht="15" x14ac:dyDescent="0.25">
      <c r="B49" s="304" t="s">
        <v>216</v>
      </c>
      <c r="C49" s="305">
        <v>9</v>
      </c>
      <c r="D49" s="305">
        <v>9</v>
      </c>
      <c r="E49" s="305">
        <v>10</v>
      </c>
      <c r="F49" s="305">
        <v>11</v>
      </c>
      <c r="G49" s="305">
        <v>12</v>
      </c>
      <c r="H49" s="305">
        <v>13</v>
      </c>
      <c r="I49" s="306"/>
      <c r="J49" s="307">
        <v>12</v>
      </c>
    </row>
    <row r="50" spans="2:10" ht="15" x14ac:dyDescent="0.25">
      <c r="B50" s="304" t="s">
        <v>217</v>
      </c>
      <c r="C50" s="305">
        <v>11</v>
      </c>
      <c r="D50" s="305">
        <v>11</v>
      </c>
      <c r="E50" s="305">
        <v>13</v>
      </c>
      <c r="F50" s="305">
        <v>14</v>
      </c>
      <c r="G50" s="305">
        <v>15</v>
      </c>
      <c r="H50" s="305">
        <v>16</v>
      </c>
      <c r="I50" s="306"/>
      <c r="J50" s="307">
        <v>16</v>
      </c>
    </row>
    <row r="51" spans="2:10" ht="15" x14ac:dyDescent="0.25">
      <c r="B51" s="304" t="s">
        <v>218</v>
      </c>
      <c r="C51" s="305">
        <v>21</v>
      </c>
      <c r="D51" s="305">
        <v>24</v>
      </c>
      <c r="E51" s="305">
        <v>26</v>
      </c>
      <c r="F51" s="305">
        <v>29</v>
      </c>
      <c r="G51" s="305">
        <v>32</v>
      </c>
      <c r="H51" s="305">
        <v>35</v>
      </c>
      <c r="I51" s="306"/>
      <c r="J51" s="307">
        <v>27</v>
      </c>
    </row>
    <row r="52" spans="2:10" ht="15.75" thickBot="1" x14ac:dyDescent="0.3">
      <c r="B52" s="308" t="s">
        <v>219</v>
      </c>
      <c r="C52" s="309">
        <f t="shared" ref="C52:H52" si="0">SUM(C49:C51)</f>
        <v>41</v>
      </c>
      <c r="D52" s="309">
        <f t="shared" si="0"/>
        <v>44</v>
      </c>
      <c r="E52" s="309">
        <f t="shared" si="0"/>
        <v>49</v>
      </c>
      <c r="F52" s="309">
        <f t="shared" si="0"/>
        <v>54</v>
      </c>
      <c r="G52" s="309">
        <f t="shared" si="0"/>
        <v>59</v>
      </c>
      <c r="H52" s="309">
        <f t="shared" si="0"/>
        <v>64</v>
      </c>
      <c r="I52" s="310"/>
      <c r="J52" s="311">
        <f>SUM(J49:J51)</f>
        <v>55</v>
      </c>
    </row>
    <row r="53" spans="2:10" ht="46.5" thickTop="1" thickBot="1" x14ac:dyDescent="0.3">
      <c r="B53" s="312" t="s">
        <v>220</v>
      </c>
      <c r="C53" s="313">
        <f>C52*0.75</f>
        <v>30.75</v>
      </c>
      <c r="D53" s="313">
        <f>D52*0.75</f>
        <v>33</v>
      </c>
      <c r="E53" s="313">
        <f>E52*0.75</f>
        <v>36.75</v>
      </c>
      <c r="F53" s="313">
        <f>F52*0.75</f>
        <v>40.5</v>
      </c>
      <c r="G53" s="313">
        <f>G52*0.75</f>
        <v>44.25</v>
      </c>
      <c r="H53" s="313">
        <f>H52*0.75</f>
        <v>48</v>
      </c>
      <c r="I53" s="314"/>
      <c r="J53" s="315">
        <f>J52*0.75</f>
        <v>41.25</v>
      </c>
    </row>
    <row r="54" spans="2:10" ht="13.5" thickTop="1" x14ac:dyDescent="0.2"/>
  </sheetData>
  <sheetProtection selectLockedCells="1"/>
  <mergeCells count="1">
    <mergeCell ref="B46:I46"/>
  </mergeCells>
  <hyperlinks>
    <hyperlink ref="B16" r:id="rId1"/>
    <hyperlink ref="B17" r:id="rId2"/>
  </hyperlinks>
  <pageMargins left="0.25" right="0.25" top="0.75" bottom="0.75" header="0.3" footer="0.3"/>
  <pageSetup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M29"/>
  <sheetViews>
    <sheetView workbookViewId="0">
      <selection activeCell="F5" sqref="F5"/>
    </sheetView>
  </sheetViews>
  <sheetFormatPr defaultRowHeight="12.75" x14ac:dyDescent="0.2"/>
  <cols>
    <col min="1" max="1" width="23.140625" customWidth="1"/>
    <col min="2" max="2" width="10.5703125" customWidth="1"/>
    <col min="3" max="3" width="13.85546875" style="4" customWidth="1"/>
    <col min="4" max="4" width="10.7109375" style="209" customWidth="1"/>
    <col min="5" max="5" width="10.5703125" style="209" customWidth="1"/>
    <col min="6" max="6" width="10.28515625" style="209" customWidth="1"/>
    <col min="7" max="7" width="11.85546875" style="209" customWidth="1"/>
    <col min="8" max="8" width="11.85546875" customWidth="1"/>
    <col min="9" max="9" width="10.42578125" style="4" customWidth="1"/>
    <col min="10" max="10" width="10.42578125" style="208" customWidth="1"/>
    <col min="11" max="11" width="16.42578125" bestFit="1" customWidth="1"/>
    <col min="12" max="12" width="11.85546875" customWidth="1"/>
  </cols>
  <sheetData>
    <row r="1" spans="1:13" ht="23.25" x14ac:dyDescent="0.35">
      <c r="A1" s="418" t="s">
        <v>160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196"/>
    </row>
    <row r="2" spans="1:13" ht="19.5" thickBot="1" x14ac:dyDescent="0.35">
      <c r="A2" s="197" t="s">
        <v>161</v>
      </c>
      <c r="B2" s="198"/>
      <c r="C2" s="419" t="s">
        <v>156</v>
      </c>
      <c r="D2" s="419"/>
      <c r="E2" s="419"/>
      <c r="F2" s="419"/>
      <c r="G2" s="419"/>
      <c r="H2" s="420" t="s">
        <v>162</v>
      </c>
      <c r="I2" s="420"/>
      <c r="J2" s="421">
        <v>43101</v>
      </c>
      <c r="K2" s="421"/>
      <c r="L2" s="421"/>
      <c r="M2" s="196"/>
    </row>
    <row r="3" spans="1:13" ht="45" x14ac:dyDescent="0.2">
      <c r="A3" s="222" t="s">
        <v>198</v>
      </c>
      <c r="B3" s="223" t="s">
        <v>163</v>
      </c>
      <c r="C3" s="224" t="s">
        <v>164</v>
      </c>
      <c r="D3" s="225" t="s">
        <v>165</v>
      </c>
      <c r="E3" s="225" t="s">
        <v>166</v>
      </c>
      <c r="F3" s="225" t="s">
        <v>167</v>
      </c>
      <c r="G3" s="225" t="s">
        <v>5</v>
      </c>
      <c r="H3" s="226" t="s">
        <v>168</v>
      </c>
      <c r="I3" s="224" t="s">
        <v>169</v>
      </c>
      <c r="J3" s="227" t="s">
        <v>170</v>
      </c>
      <c r="K3" s="228" t="s">
        <v>11</v>
      </c>
      <c r="L3" s="229" t="s">
        <v>12</v>
      </c>
      <c r="M3" s="199"/>
    </row>
    <row r="4" spans="1:13" ht="15" x14ac:dyDescent="0.25">
      <c r="A4" s="230" t="s">
        <v>176</v>
      </c>
      <c r="B4" s="200" t="s">
        <v>171</v>
      </c>
      <c r="C4" s="217">
        <v>45000</v>
      </c>
      <c r="D4" s="201">
        <v>1.4500000000000001E-2</v>
      </c>
      <c r="E4" s="202"/>
      <c r="F4" s="201">
        <v>4.7800000000000002E-2</v>
      </c>
      <c r="G4" s="202">
        <v>0.23599999999999999</v>
      </c>
      <c r="H4" s="203">
        <v>200</v>
      </c>
      <c r="I4" s="220">
        <v>500</v>
      </c>
      <c r="J4" s="204">
        <v>2912</v>
      </c>
      <c r="K4" s="205">
        <f>(C4*(1+SUM(D4:G4))+H4+I4)/J4</f>
        <v>20.303399725274726</v>
      </c>
      <c r="L4" s="231">
        <f>(C4*1.5)*(1+SUM(D4:G4))/J4</f>
        <v>30.094522664835164</v>
      </c>
      <c r="M4" s="199"/>
    </row>
    <row r="5" spans="1:13" ht="15" x14ac:dyDescent="0.25">
      <c r="A5" s="230" t="s">
        <v>6</v>
      </c>
      <c r="B5" s="200" t="s">
        <v>172</v>
      </c>
      <c r="C5" s="217">
        <v>55000</v>
      </c>
      <c r="D5" s="201">
        <v>1.4500000000000001E-2</v>
      </c>
      <c r="E5" s="202"/>
      <c r="F5" s="201">
        <v>4.7800000000000002E-2</v>
      </c>
      <c r="G5" s="202">
        <v>0.23599999999999999</v>
      </c>
      <c r="H5" s="203">
        <v>200</v>
      </c>
      <c r="I5" s="220">
        <v>500</v>
      </c>
      <c r="J5" s="204">
        <v>2912</v>
      </c>
      <c r="K5" s="205">
        <f t="shared" ref="K5:K10" si="0">(C5*(1+SUM(D5:G5))+H5+I5)/J5</f>
        <v>24.761847527472529</v>
      </c>
      <c r="L5" s="231">
        <f t="shared" ref="L5:L10" si="1">(C5*1.5)*(1+SUM(D5:G5))/J5</f>
        <v>36.782194368131869</v>
      </c>
    </row>
    <row r="6" spans="1:13" ht="15" x14ac:dyDescent="0.25">
      <c r="A6" s="230" t="s">
        <v>196</v>
      </c>
      <c r="B6" s="200" t="s">
        <v>180</v>
      </c>
      <c r="C6" s="217">
        <v>91000</v>
      </c>
      <c r="D6" s="201">
        <v>1.4500000000000001E-2</v>
      </c>
      <c r="E6" s="202"/>
      <c r="F6" s="201">
        <v>4.7800000000000002E-2</v>
      </c>
      <c r="G6" s="202">
        <v>0.23599999999999999</v>
      </c>
      <c r="H6" s="203">
        <v>200</v>
      </c>
      <c r="I6" s="220">
        <v>500</v>
      </c>
      <c r="J6" s="204">
        <v>2080</v>
      </c>
      <c r="K6" s="205">
        <f t="shared" si="0"/>
        <v>57.137163461538464</v>
      </c>
      <c r="L6" s="231"/>
    </row>
    <row r="7" spans="1:13" ht="15" x14ac:dyDescent="0.25">
      <c r="A7" s="230" t="s">
        <v>7</v>
      </c>
      <c r="B7" s="200" t="s">
        <v>173</v>
      </c>
      <c r="C7" s="217">
        <v>60000</v>
      </c>
      <c r="D7" s="201">
        <v>1.4500000000000001E-2</v>
      </c>
      <c r="E7" s="202"/>
      <c r="F7" s="201">
        <v>0.03</v>
      </c>
      <c r="G7" s="202">
        <v>0.15</v>
      </c>
      <c r="H7" s="203">
        <v>200</v>
      </c>
      <c r="I7" s="220">
        <v>500</v>
      </c>
      <c r="J7" s="204">
        <v>2912</v>
      </c>
      <c r="K7" s="205">
        <f t="shared" si="0"/>
        <v>24.852335164835164</v>
      </c>
      <c r="L7" s="231">
        <f t="shared" si="1"/>
        <v>36.917925824175832</v>
      </c>
    </row>
    <row r="8" spans="1:13" ht="15" x14ac:dyDescent="0.25">
      <c r="A8" s="230" t="s">
        <v>31</v>
      </c>
      <c r="B8" s="200" t="s">
        <v>173</v>
      </c>
      <c r="C8" s="217">
        <v>59000</v>
      </c>
      <c r="D8" s="201">
        <v>1.4500000000000001E-2</v>
      </c>
      <c r="E8" s="202"/>
      <c r="F8" s="201">
        <v>4.7800000000000002E-2</v>
      </c>
      <c r="G8" s="202">
        <v>0.36</v>
      </c>
      <c r="H8" s="203">
        <v>200</v>
      </c>
      <c r="I8" s="220">
        <v>500</v>
      </c>
      <c r="J8" s="204">
        <v>2912</v>
      </c>
      <c r="K8" s="205">
        <f t="shared" si="0"/>
        <v>29.057589285714286</v>
      </c>
      <c r="L8" s="231">
        <f t="shared" si="1"/>
        <v>43.225807005494502</v>
      </c>
    </row>
    <row r="9" spans="1:13" ht="15" x14ac:dyDescent="0.25">
      <c r="A9" s="232"/>
      <c r="B9" s="206"/>
      <c r="C9" s="217"/>
      <c r="D9" s="201"/>
      <c r="E9" s="202"/>
      <c r="F9" s="201"/>
      <c r="G9" s="202"/>
      <c r="H9" s="203"/>
      <c r="I9" s="220"/>
      <c r="J9" s="204"/>
      <c r="K9" s="205" t="e">
        <f t="shared" si="0"/>
        <v>#DIV/0!</v>
      </c>
      <c r="L9" s="231" t="e">
        <f t="shared" si="1"/>
        <v>#DIV/0!</v>
      </c>
    </row>
    <row r="10" spans="1:13" ht="15.75" thickBot="1" x14ac:dyDescent="0.3">
      <c r="A10" s="233" t="s">
        <v>177</v>
      </c>
      <c r="B10" s="234" t="s">
        <v>174</v>
      </c>
      <c r="C10" s="235">
        <v>43000</v>
      </c>
      <c r="D10" s="236">
        <v>1.4500000000000001E-2</v>
      </c>
      <c r="E10" s="237">
        <v>6.2E-2</v>
      </c>
      <c r="F10" s="236">
        <v>0.03</v>
      </c>
      <c r="G10" s="237">
        <v>0.15</v>
      </c>
      <c r="H10" s="238">
        <v>200</v>
      </c>
      <c r="I10" s="239">
        <v>200</v>
      </c>
      <c r="J10" s="240">
        <v>2080</v>
      </c>
      <c r="K10" s="241">
        <f t="shared" si="0"/>
        <v>26.168028846153845</v>
      </c>
      <c r="L10" s="293">
        <f t="shared" si="1"/>
        <v>38.963581730769228</v>
      </c>
    </row>
    <row r="11" spans="1:13" ht="26.25" x14ac:dyDescent="0.4">
      <c r="A11" s="242" t="s">
        <v>175</v>
      </c>
      <c r="B11" s="243"/>
      <c r="C11" s="244"/>
      <c r="D11" s="245"/>
      <c r="E11" s="246"/>
      <c r="F11" s="245"/>
      <c r="G11" s="246"/>
      <c r="H11" s="247"/>
      <c r="I11" s="248"/>
      <c r="J11" s="249"/>
      <c r="K11" s="247"/>
      <c r="L11" s="250"/>
    </row>
    <row r="12" spans="1:13" ht="15" x14ac:dyDescent="0.25">
      <c r="A12" s="251" t="s">
        <v>171</v>
      </c>
      <c r="B12" s="207"/>
      <c r="C12" s="218">
        <v>65000</v>
      </c>
      <c r="D12" s="252">
        <v>1.4500000000000001E-2</v>
      </c>
      <c r="E12" s="253"/>
      <c r="F12" s="252">
        <v>4.7800000000000002E-2</v>
      </c>
      <c r="G12" s="253">
        <v>0.23599999999999999</v>
      </c>
      <c r="H12" s="254">
        <v>200</v>
      </c>
      <c r="I12" s="255">
        <v>500</v>
      </c>
      <c r="J12" s="256">
        <v>2912</v>
      </c>
      <c r="K12" s="257">
        <f t="shared" ref="K12:K14" si="2">(C12*(1+SUM(D12:G12))+H12+I12)/J12</f>
        <v>29.220295329670328</v>
      </c>
      <c r="L12" s="258">
        <f t="shared" ref="L12:L14" si="3">(C12*1.5)*(1+SUM(D12:G12))/J12</f>
        <v>43.469866071428569</v>
      </c>
    </row>
    <row r="13" spans="1:13" ht="15" x14ac:dyDescent="0.25">
      <c r="A13" s="251" t="s">
        <v>172</v>
      </c>
      <c r="B13" s="207"/>
      <c r="C13" s="218">
        <v>75000</v>
      </c>
      <c r="D13" s="252">
        <v>1.4500000000000001E-2</v>
      </c>
      <c r="E13" s="253"/>
      <c r="F13" s="252">
        <v>4.7800000000000002E-2</v>
      </c>
      <c r="G13" s="253">
        <v>0.23599999999999999</v>
      </c>
      <c r="H13" s="254">
        <v>200</v>
      </c>
      <c r="I13" s="255">
        <v>500</v>
      </c>
      <c r="J13" s="256">
        <v>2912</v>
      </c>
      <c r="K13" s="257">
        <f t="shared" si="2"/>
        <v>33.678743131868131</v>
      </c>
      <c r="L13" s="258">
        <f t="shared" si="3"/>
        <v>50.157537774725277</v>
      </c>
    </row>
    <row r="14" spans="1:13" ht="15" x14ac:dyDescent="0.25">
      <c r="A14" s="251" t="s">
        <v>178</v>
      </c>
      <c r="B14" s="207"/>
      <c r="C14" s="218">
        <v>62000</v>
      </c>
      <c r="D14" s="252">
        <v>1.4500000000000001E-2</v>
      </c>
      <c r="E14" s="253"/>
      <c r="F14" s="252">
        <v>4.7800000000000002E-2</v>
      </c>
      <c r="G14" s="253">
        <v>0.23599999999999999</v>
      </c>
      <c r="H14" s="254">
        <v>200</v>
      </c>
      <c r="I14" s="255">
        <v>500</v>
      </c>
      <c r="J14" s="256">
        <v>2912</v>
      </c>
      <c r="K14" s="257">
        <f t="shared" si="2"/>
        <v>27.88276098901099</v>
      </c>
      <c r="L14" s="258">
        <f t="shared" si="3"/>
        <v>41.463564560439558</v>
      </c>
    </row>
    <row r="15" spans="1:13" ht="15" x14ac:dyDescent="0.25">
      <c r="A15" s="251" t="s">
        <v>179</v>
      </c>
      <c r="B15" s="259"/>
      <c r="C15" s="260">
        <v>42500</v>
      </c>
      <c r="D15" s="252">
        <v>1.4500000000000001E-2</v>
      </c>
      <c r="E15" s="253"/>
      <c r="F15" s="252">
        <v>4.7800000000000002E-2</v>
      </c>
      <c r="G15" s="253">
        <v>0.23599999999999999</v>
      </c>
      <c r="H15" s="254">
        <v>200</v>
      </c>
      <c r="I15" s="255">
        <v>500</v>
      </c>
      <c r="J15" s="256">
        <v>2912</v>
      </c>
      <c r="K15" s="257">
        <f t="shared" ref="K15" si="4">(C15*(1+SUM(D15:G15))+H15+I15)/J15</f>
        <v>19.188787774725274</v>
      </c>
      <c r="L15" s="258">
        <f t="shared" ref="L15" si="5">(C15*1.5)*(1+SUM(D15:G15))/J15</f>
        <v>28.422604739010989</v>
      </c>
    </row>
    <row r="16" spans="1:13" ht="15.75" thickBot="1" x14ac:dyDescent="0.3">
      <c r="A16" s="262" t="s">
        <v>180</v>
      </c>
      <c r="B16" s="263"/>
      <c r="C16" s="264">
        <v>91250</v>
      </c>
      <c r="D16" s="265">
        <v>1.4500000000000001E-2</v>
      </c>
      <c r="E16" s="266"/>
      <c r="F16" s="265">
        <v>4.7800000000000002E-2</v>
      </c>
      <c r="G16" s="266">
        <v>0.23599999999999999</v>
      </c>
      <c r="H16" s="267">
        <v>200</v>
      </c>
      <c r="I16" s="268">
        <v>500</v>
      </c>
      <c r="J16" s="269">
        <v>2080</v>
      </c>
      <c r="K16" s="270">
        <f t="shared" ref="K16" si="6">(C16*(1+SUM(D16:G16))+H16+I16)/J16</f>
        <v>57.293209134615381</v>
      </c>
      <c r="L16" s="292" t="s">
        <v>181</v>
      </c>
    </row>
    <row r="17" spans="1:13" ht="13.5" thickBot="1" x14ac:dyDescent="0.25"/>
    <row r="18" spans="1:13" ht="45" x14ac:dyDescent="0.2">
      <c r="A18" s="272" t="s">
        <v>199</v>
      </c>
      <c r="B18" s="273" t="s">
        <v>163</v>
      </c>
      <c r="C18" s="274" t="s">
        <v>200</v>
      </c>
      <c r="D18" s="275" t="s">
        <v>165</v>
      </c>
      <c r="E18" s="275" t="s">
        <v>166</v>
      </c>
      <c r="F18" s="275" t="s">
        <v>167</v>
      </c>
      <c r="G18" s="275" t="s">
        <v>5</v>
      </c>
      <c r="H18" s="276" t="s">
        <v>168</v>
      </c>
      <c r="I18" s="274" t="s">
        <v>169</v>
      </c>
      <c r="J18" s="291" t="s">
        <v>203</v>
      </c>
      <c r="K18" s="228" t="s">
        <v>11</v>
      </c>
      <c r="L18" s="229" t="s">
        <v>12</v>
      </c>
      <c r="M18" s="199"/>
    </row>
    <row r="19" spans="1:13" ht="15" x14ac:dyDescent="0.25">
      <c r="A19" s="277" t="s">
        <v>16</v>
      </c>
      <c r="B19" s="278" t="s">
        <v>195</v>
      </c>
      <c r="C19" s="279">
        <v>13.64</v>
      </c>
      <c r="D19" s="280">
        <v>1.4500000000000001E-2</v>
      </c>
      <c r="E19" s="280">
        <v>6.2E-2</v>
      </c>
      <c r="F19" s="280">
        <v>4.7800000000000002E-2</v>
      </c>
      <c r="G19" s="280"/>
      <c r="H19" s="261"/>
      <c r="I19" s="279"/>
      <c r="J19" s="281" t="s">
        <v>204</v>
      </c>
      <c r="K19" s="257">
        <f>(C19*(1+SUM(D19:G19))+H19+I19/2080)</f>
        <v>15.335452000000002</v>
      </c>
      <c r="L19" s="258">
        <f>(C19*1.5)*(1+SUM(D19:G19))</f>
        <v>23.003178000000002</v>
      </c>
    </row>
    <row r="20" spans="1:13" ht="13.5" thickBot="1" x14ac:dyDescent="0.25">
      <c r="A20" s="282" t="s">
        <v>201</v>
      </c>
      <c r="B20" s="283" t="s">
        <v>202</v>
      </c>
      <c r="C20" s="284">
        <v>10</v>
      </c>
      <c r="D20" s="285">
        <v>1.4500000000000001E-2</v>
      </c>
      <c r="E20" s="285">
        <v>6.2E-2</v>
      </c>
      <c r="F20" s="285">
        <v>4.7800000000000002E-2</v>
      </c>
      <c r="G20" s="285">
        <v>0.1</v>
      </c>
      <c r="H20" s="263"/>
      <c r="I20" s="284"/>
      <c r="J20" s="286"/>
      <c r="K20" s="270">
        <f>(C20*(1+SUM(D20:G20))+H20+I20/2080)</f>
        <v>12.242999999999999</v>
      </c>
      <c r="L20" s="271">
        <f>(C20*1.5)*(1+SUM(D20:G20))</f>
        <v>18.3645</v>
      </c>
    </row>
    <row r="22" spans="1:13" x14ac:dyDescent="0.2">
      <c r="A22" s="211" t="s">
        <v>182</v>
      </c>
      <c r="B22" s="211"/>
      <c r="C22" s="219"/>
      <c r="D22" s="212"/>
      <c r="E22" s="212"/>
      <c r="F22" s="212"/>
      <c r="G22" s="212"/>
      <c r="H22" s="211"/>
      <c r="I22" s="219"/>
      <c r="J22" s="221"/>
      <c r="K22" s="211"/>
      <c r="L22" s="211"/>
    </row>
    <row r="23" spans="1:13" x14ac:dyDescent="0.2">
      <c r="A23" s="211" t="s">
        <v>183</v>
      </c>
      <c r="B23" s="211"/>
      <c r="C23" s="219"/>
      <c r="D23" s="212"/>
      <c r="E23" s="212"/>
      <c r="F23" s="212"/>
      <c r="G23" s="212"/>
      <c r="H23" s="211"/>
      <c r="I23" s="219"/>
      <c r="J23" s="221"/>
      <c r="K23" s="211"/>
      <c r="L23" s="211"/>
    </row>
    <row r="25" spans="1:13" x14ac:dyDescent="0.2">
      <c r="A25" s="294" t="s">
        <v>184</v>
      </c>
      <c r="B25" s="294"/>
      <c r="C25" s="295"/>
      <c r="D25" s="296"/>
      <c r="E25" s="296"/>
      <c r="F25" s="296"/>
      <c r="G25" s="296"/>
      <c r="H25" s="294"/>
      <c r="I25" s="295"/>
    </row>
    <row r="26" spans="1:13" x14ac:dyDescent="0.2">
      <c r="C26"/>
      <c r="I26"/>
      <c r="J26" s="210"/>
    </row>
    <row r="27" spans="1:13" s="290" customFormat="1" ht="15" x14ac:dyDescent="0.2">
      <c r="A27" s="287" t="s">
        <v>205</v>
      </c>
      <c r="B27" s="287"/>
      <c r="C27" s="287"/>
      <c r="D27" s="288"/>
      <c r="E27" s="288"/>
      <c r="F27" s="288"/>
      <c r="G27" s="288"/>
      <c r="H27" s="287"/>
      <c r="I27" s="287"/>
      <c r="J27" s="289"/>
      <c r="K27" s="287"/>
      <c r="L27" s="287"/>
    </row>
    <row r="28" spans="1:13" ht="15" x14ac:dyDescent="0.2">
      <c r="A28" s="287" t="s">
        <v>206</v>
      </c>
      <c r="B28" s="287"/>
      <c r="C28" s="287"/>
      <c r="D28" s="288"/>
      <c r="E28" s="288"/>
      <c r="F28" s="288"/>
      <c r="G28" s="288"/>
      <c r="H28" s="287"/>
      <c r="I28" s="287"/>
      <c r="J28" s="289"/>
      <c r="K28" s="287"/>
      <c r="L28" s="287"/>
    </row>
    <row r="29" spans="1:13" x14ac:dyDescent="0.2">
      <c r="C29"/>
      <c r="I29"/>
      <c r="J29" s="210"/>
    </row>
  </sheetData>
  <mergeCells count="4">
    <mergeCell ref="A1:L1"/>
    <mergeCell ref="C2:G2"/>
    <mergeCell ref="H2:I2"/>
    <mergeCell ref="J2:L2"/>
  </mergeCells>
  <pageMargins left="0.7" right="0.7" top="0.75" bottom="0.75" header="0.3" footer="0.3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9" tint="-0.249977111117893"/>
  </sheetPr>
  <dimension ref="A1"/>
  <sheetViews>
    <sheetView zoomScale="150" zoomScaleNormal="150" workbookViewId="0"/>
  </sheetViews>
  <sheetFormatPr defaultRowHeight="12.75" x14ac:dyDescent="0.2"/>
  <sheetData/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shapeId="1638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228600</xdr:colOff>
                <xdr:row>36</xdr:row>
                <xdr:rowOff>0</xdr:rowOff>
              </to>
            </anchor>
          </objectPr>
        </oleObject>
      </mc:Choice>
      <mc:Fallback>
        <oleObject progId="Acrobat Document" shapeId="1638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-0.249977111117893"/>
  </sheetPr>
  <dimension ref="A82:A237"/>
  <sheetViews>
    <sheetView workbookViewId="0">
      <selection activeCell="A398" sqref="A398:XFD398"/>
    </sheetView>
  </sheetViews>
  <sheetFormatPr defaultRowHeight="12.75" x14ac:dyDescent="0.2"/>
  <sheetData>
    <row r="82" spans="1:1" ht="23.25" x14ac:dyDescent="0.35">
      <c r="A82" s="297" t="s">
        <v>208</v>
      </c>
    </row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237" ht="17.25" customHeight="1" x14ac:dyDescent="0.2"/>
  </sheetData>
  <pageMargins left="0.25" right="0.25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1"/>
  <sheetViews>
    <sheetView workbookViewId="0">
      <selection activeCell="A56" sqref="A56"/>
    </sheetView>
  </sheetViews>
  <sheetFormatPr defaultRowHeight="12.75" x14ac:dyDescent="0.2"/>
  <cols>
    <col min="1" max="16384" width="9.140625" style="299"/>
  </cols>
  <sheetData/>
  <sheetProtection select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FM-122</vt:lpstr>
      <vt:lpstr>Work Hour Calculator</vt:lpstr>
      <vt:lpstr>EEST</vt:lpstr>
      <vt:lpstr>CFRA</vt:lpstr>
      <vt:lpstr>Travel Claim</vt:lpstr>
      <vt:lpstr>Pay Rate Schedule</vt:lpstr>
      <vt:lpstr>Resource Order</vt:lpstr>
      <vt:lpstr>Wildland Paperwork</vt:lpstr>
      <vt:lpstr>Meal Except </vt:lpstr>
      <vt:lpstr>Need Help</vt:lpstr>
      <vt:lpstr>General Provisions</vt:lpstr>
      <vt:lpstr>3 Letter ID</vt:lpstr>
      <vt:lpstr>CFRA!Print_Area</vt:lpstr>
    </vt:vector>
  </TitlesOfParts>
  <Company>Arizona State Land Department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Invoice Workbook</dc:title>
  <dc:creator>Debra Stanley</dc:creator>
  <cp:lastModifiedBy>Debra Brookhart</cp:lastModifiedBy>
  <cp:lastPrinted>2018-03-26T14:52:47Z</cp:lastPrinted>
  <dcterms:created xsi:type="dcterms:W3CDTF">2007-10-29T17:26:07Z</dcterms:created>
  <dcterms:modified xsi:type="dcterms:W3CDTF">2018-03-26T14:53:30Z</dcterms:modified>
</cp:coreProperties>
</file>