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11640"/>
  </bookViews>
  <sheets>
    <sheet name="Career Agency Instructions" sheetId="4" r:id="rId1"/>
    <sheet name="Mean Average Calculator" sheetId="3" r:id="rId2"/>
    <sheet name="Career Agencies" sheetId="1" r:id="rId3"/>
    <sheet name="Volunteer Agency Instructions" sheetId="5" r:id="rId4"/>
    <sheet name="Volunteer Agencies" sheetId="2" r:id="rId5"/>
  </sheets>
  <definedNames>
    <definedName name="_xlnm.Print_Titles" localSheetId="1">'Mean Average Calculator'!$1:$1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5" i="2"/>
  <c r="B2" i="2"/>
  <c r="B1" i="2"/>
  <c r="C8" i="2" l="1"/>
  <c r="I2" i="2"/>
  <c r="C4" i="2"/>
  <c r="F2" i="2"/>
  <c r="B5" i="1"/>
  <c r="C6" i="1" s="1"/>
  <c r="F2" i="1" s="1"/>
  <c r="B8" i="1"/>
  <c r="C9" i="1" s="1"/>
  <c r="B7" i="1"/>
  <c r="B4" i="1"/>
  <c r="B2" i="1"/>
  <c r="B1" i="1"/>
  <c r="H2" i="2" l="1"/>
  <c r="C3" i="1"/>
  <c r="I2" i="1" s="1"/>
  <c r="J2" i="2"/>
  <c r="G2" i="2"/>
  <c r="G2" i="1"/>
  <c r="J2" i="1"/>
  <c r="H2" i="1" l="1"/>
</calcChain>
</file>

<file path=xl/sharedStrings.xml><?xml version="1.0" encoding="utf-8"?>
<sst xmlns="http://schemas.openxmlformats.org/spreadsheetml/2006/main" count="53" uniqueCount="44">
  <si>
    <t>Firefighter Regular Time</t>
  </si>
  <si>
    <t>Engineer Regular Time</t>
  </si>
  <si>
    <t>Captain Regular Time</t>
  </si>
  <si>
    <t>Firefighter OT</t>
  </si>
  <si>
    <t>Engineer OT</t>
  </si>
  <si>
    <t>Captain OT</t>
  </si>
  <si>
    <t>Mean Engineer OT</t>
  </si>
  <si>
    <t>Mean Engineer Regular Time</t>
  </si>
  <si>
    <t>Mean Firefighter Regular Time</t>
  </si>
  <si>
    <t>Mean Firefighter OT</t>
  </si>
  <si>
    <t>Mean Captain Regular Time</t>
  </si>
  <si>
    <t>Mean Captain OT</t>
  </si>
  <si>
    <t>Average Firefighter Daily Rate</t>
  </si>
  <si>
    <t>Average Engineer Daily Rate</t>
  </si>
  <si>
    <t>Average Captain Daily Rate</t>
  </si>
  <si>
    <t>1 Person Staffing</t>
  </si>
  <si>
    <t>2 Person Staffing</t>
  </si>
  <si>
    <t>3 Person Staffing</t>
  </si>
  <si>
    <t>4 Person Staffing</t>
  </si>
  <si>
    <t>5 Person Staffing</t>
  </si>
  <si>
    <t>Step 1:</t>
  </si>
  <si>
    <t>Complete your appendix D Pay Schedule and sort the document by position.</t>
  </si>
  <si>
    <t xml:space="preserve">Step 2: </t>
  </si>
  <si>
    <t>Step 3:</t>
  </si>
  <si>
    <t xml:space="preserve">Step 4: </t>
  </si>
  <si>
    <t>Repeat steps 2 and three but for the Engineer and Captain rates.</t>
  </si>
  <si>
    <t>Copy all of the FF OT rates from the Appendix D into the FF regular rates on the Mean Average tab in this worksheet</t>
  </si>
  <si>
    <t>Copy all of the FF Regular rates from the Appendix D into the FF regular rates on the Mean Average tab in this worksheet</t>
  </si>
  <si>
    <t>Step 5:</t>
  </si>
  <si>
    <t>The "Career Agencies" tab will auto calculate the averages and daily rates for each position and each staffing level according to DFFM SOG</t>
  </si>
  <si>
    <t>Step 6:</t>
  </si>
  <si>
    <t>Add the daily equipment rate (16 hours X hourly rate) to each staffing level rate to arrive at the all-inclusive daily rate for that equipment.</t>
  </si>
  <si>
    <t>FFT1 Regular Time</t>
  </si>
  <si>
    <t>FFT1 Overtime</t>
  </si>
  <si>
    <t>ENGB Regular Time</t>
  </si>
  <si>
    <t>ENGB Overtime</t>
  </si>
  <si>
    <t>FFT1 Daily Rate</t>
  </si>
  <si>
    <t>ENGB Daily Rate</t>
  </si>
  <si>
    <t>FFT1 Employee Related Expenses</t>
  </si>
  <si>
    <t>ENGB Employee Related Expenses</t>
  </si>
  <si>
    <t>Calculate your agency's per hour Employee Related Expenses</t>
  </si>
  <si>
    <t>Place that per hour amount into the Volunteer agency tab in the cells marked for employee related expenses (highlighted yellow)</t>
  </si>
  <si>
    <t>The "volunteer agencies" tab will auto calculate the averages and daily rates for each position and each staffing level according to DFFM SOG</t>
  </si>
  <si>
    <t>Step 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</si>
</sst>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FDD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 wrapText="1"/>
    </xf>
    <xf numFmtId="164" fontId="0" fillId="4" borderId="0" xfId="0" applyNumberFormat="1" applyFill="1" applyAlignment="1" applyProtection="1">
      <alignment horizontal="center" vertical="center"/>
      <protection locked="0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F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14" sqref="B14"/>
    </sheetView>
  </sheetViews>
  <sheetFormatPr defaultRowHeight="14.5" x14ac:dyDescent="0.35"/>
  <cols>
    <col min="1" max="1" width="9.1796875" style="3"/>
    <col min="2" max="2" width="122.26953125" customWidth="1"/>
  </cols>
  <sheetData>
    <row r="1" spans="1:2" x14ac:dyDescent="0.35">
      <c r="A1" s="2" t="s">
        <v>20</v>
      </c>
      <c r="B1" s="1" t="s">
        <v>21</v>
      </c>
    </row>
    <row r="2" spans="1:2" x14ac:dyDescent="0.35">
      <c r="A2" s="2"/>
      <c r="B2" s="1"/>
    </row>
    <row r="3" spans="1:2" x14ac:dyDescent="0.35">
      <c r="A3" s="2" t="s">
        <v>22</v>
      </c>
      <c r="B3" s="1" t="s">
        <v>27</v>
      </c>
    </row>
    <row r="4" spans="1:2" x14ac:dyDescent="0.35">
      <c r="A4" s="2"/>
      <c r="B4" s="1"/>
    </row>
    <row r="5" spans="1:2" x14ac:dyDescent="0.35">
      <c r="A5" s="2" t="s">
        <v>23</v>
      </c>
      <c r="B5" s="1" t="s">
        <v>26</v>
      </c>
    </row>
    <row r="6" spans="1:2" x14ac:dyDescent="0.35">
      <c r="A6" s="2"/>
      <c r="B6" s="1"/>
    </row>
    <row r="7" spans="1:2" x14ac:dyDescent="0.35">
      <c r="A7" s="2" t="s">
        <v>24</v>
      </c>
      <c r="B7" s="1" t="s">
        <v>25</v>
      </c>
    </row>
    <row r="8" spans="1:2" x14ac:dyDescent="0.35">
      <c r="A8" s="2"/>
      <c r="B8" s="1"/>
    </row>
    <row r="9" spans="1:2" x14ac:dyDescent="0.35">
      <c r="A9" s="2" t="s">
        <v>28</v>
      </c>
      <c r="B9" s="1" t="s">
        <v>29</v>
      </c>
    </row>
    <row r="10" spans="1:2" x14ac:dyDescent="0.35">
      <c r="A10" s="2"/>
      <c r="B10" s="1"/>
    </row>
    <row r="11" spans="1:2" x14ac:dyDescent="0.35">
      <c r="A11" s="2" t="s">
        <v>30</v>
      </c>
      <c r="B11" s="1" t="s">
        <v>31</v>
      </c>
    </row>
    <row r="12" spans="1:2" x14ac:dyDescent="0.35">
      <c r="A12" s="2"/>
      <c r="B12" s="1"/>
    </row>
    <row r="13" spans="1:2" x14ac:dyDescent="0.35">
      <c r="A13" s="2"/>
      <c r="B13" s="1"/>
    </row>
    <row r="14" spans="1:2" x14ac:dyDescent="0.35">
      <c r="A14" s="2"/>
      <c r="B14" s="1"/>
    </row>
  </sheetData>
  <sheetProtection algorithmName="SHA-512" hashValue="wckZnh+6hk4nZwf8NzFLUxTgfe0z3OI+0HAssdvSyQbWULJB9Ak7/8dTtiXpCQeK9sNB5yXkUqsP/wlK7eOTyA==" saltValue="TJI25FSJXSfSaUlbtRijz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B11" sqref="B11"/>
    </sheetView>
  </sheetViews>
  <sheetFormatPr defaultColWidth="9.1796875" defaultRowHeight="14.5" x14ac:dyDescent="0.35"/>
  <cols>
    <col min="1" max="6" width="14.453125" style="10" customWidth="1"/>
    <col min="7" max="7" width="6.1796875" style="9" customWidth="1"/>
    <col min="8" max="8" width="27.54296875" style="9" customWidth="1"/>
    <col min="9" max="16384" width="9.1796875" style="9"/>
  </cols>
  <sheetData>
    <row r="1" spans="1:6" s="7" customFormat="1" ht="31.5" customHeight="1" thickBot="1" x14ac:dyDescent="0.4">
      <c r="A1" s="4" t="s">
        <v>0</v>
      </c>
      <c r="B1" s="5" t="s">
        <v>3</v>
      </c>
      <c r="C1" s="5" t="s">
        <v>1</v>
      </c>
      <c r="D1" s="5" t="s">
        <v>4</v>
      </c>
      <c r="E1" s="5" t="s">
        <v>2</v>
      </c>
      <c r="F1" s="6" t="s">
        <v>5</v>
      </c>
    </row>
    <row r="2" spans="1:6" x14ac:dyDescent="0.35">
      <c r="A2" s="8"/>
      <c r="B2" s="8"/>
      <c r="C2" s="8"/>
      <c r="D2" s="8"/>
      <c r="E2" s="8"/>
      <c r="F2" s="8"/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J2" sqref="J2"/>
    </sheetView>
  </sheetViews>
  <sheetFormatPr defaultColWidth="9.1796875" defaultRowHeight="14.5" x14ac:dyDescent="0.35"/>
  <cols>
    <col min="1" max="1" width="20.7265625" style="9" customWidth="1"/>
    <col min="2" max="2" width="18.453125" style="12" customWidth="1"/>
    <col min="3" max="3" width="18.453125" style="9" customWidth="1"/>
    <col min="4" max="5" width="9.1796875" style="12"/>
    <col min="6" max="10" width="14" style="12" customWidth="1"/>
    <col min="11" max="16384" width="9.1796875" style="12"/>
  </cols>
  <sheetData>
    <row r="1" spans="1:11" ht="30" customHeight="1" x14ac:dyDescent="0.35">
      <c r="A1" s="7" t="s">
        <v>8</v>
      </c>
      <c r="B1" s="11" t="e">
        <f>AVERAGE('Mean Average Calculator'!A$2:A$2000)</f>
        <v>#DIV/0!</v>
      </c>
      <c r="F1" s="7" t="s">
        <v>15</v>
      </c>
      <c r="G1" s="7" t="s">
        <v>16</v>
      </c>
      <c r="H1" s="7" t="s">
        <v>17</v>
      </c>
      <c r="I1" s="7" t="s">
        <v>18</v>
      </c>
      <c r="J1" s="7" t="s">
        <v>19</v>
      </c>
      <c r="K1" s="13"/>
    </row>
    <row r="2" spans="1:11" ht="30" customHeight="1" x14ac:dyDescent="0.35">
      <c r="A2" s="7" t="s">
        <v>9</v>
      </c>
      <c r="B2" s="11" t="e">
        <f>AVERAGE('Mean Average Calculator'!B$2:B$2000)</f>
        <v>#DIV/0!</v>
      </c>
      <c r="F2" s="9" t="e">
        <f>C6</f>
        <v>#DIV/0!</v>
      </c>
      <c r="G2" s="9" t="e">
        <f>C9+C6</f>
        <v>#DIV/0!</v>
      </c>
      <c r="H2" s="9" t="e">
        <f>C9+C6+C3</f>
        <v>#DIV/0!</v>
      </c>
      <c r="I2" s="9" t="e">
        <f>C9+C6+(2*C3)</f>
        <v>#DIV/0!</v>
      </c>
      <c r="J2" s="9" t="e">
        <f>C9+C6+(3*C3)</f>
        <v>#DIV/0!</v>
      </c>
    </row>
    <row r="3" spans="1:11" ht="30" customHeight="1" x14ac:dyDescent="0.35">
      <c r="A3" s="15" t="s">
        <v>12</v>
      </c>
      <c r="B3" s="15"/>
      <c r="C3" s="11" t="e">
        <f>((10.66*$B2)+(5.33*$B1)+(8*($B2-$B1)))</f>
        <v>#DIV/0!</v>
      </c>
    </row>
    <row r="4" spans="1:11" ht="30" customHeight="1" x14ac:dyDescent="0.35">
      <c r="A4" s="7" t="s">
        <v>7</v>
      </c>
      <c r="B4" s="11" t="e">
        <f>AVERAGE('Mean Average Calculator'!C$2:C$2000)</f>
        <v>#DIV/0!</v>
      </c>
    </row>
    <row r="5" spans="1:11" ht="30" customHeight="1" x14ac:dyDescent="0.35">
      <c r="A5" s="7" t="s">
        <v>6</v>
      </c>
      <c r="B5" s="11" t="e">
        <f>AVERAGE('Mean Average Calculator'!D$2:D$2000)</f>
        <v>#DIV/0!</v>
      </c>
    </row>
    <row r="6" spans="1:11" ht="30" customHeight="1" x14ac:dyDescent="0.35">
      <c r="A6" s="15" t="s">
        <v>13</v>
      </c>
      <c r="B6" s="15"/>
      <c r="C6" s="11" t="e">
        <f>((10.66*$B5)+(5.33*$B4)+(8*($B5-$B4)))</f>
        <v>#DIV/0!</v>
      </c>
    </row>
    <row r="7" spans="1:11" ht="30" customHeight="1" x14ac:dyDescent="0.35">
      <c r="A7" s="7" t="s">
        <v>10</v>
      </c>
      <c r="B7" s="11" t="e">
        <f>AVERAGE('Mean Average Calculator'!E$2:E$2000)</f>
        <v>#DIV/0!</v>
      </c>
    </row>
    <row r="8" spans="1:11" ht="30" customHeight="1" x14ac:dyDescent="0.35">
      <c r="A8" s="7" t="s">
        <v>11</v>
      </c>
      <c r="B8" s="11" t="e">
        <f>AVERAGE('Mean Average Calculator'!F$2:F$2000)</f>
        <v>#DIV/0!</v>
      </c>
    </row>
    <row r="9" spans="1:11" ht="30" customHeight="1" x14ac:dyDescent="0.35">
      <c r="A9" s="16" t="s">
        <v>14</v>
      </c>
      <c r="B9" s="16"/>
      <c r="C9" s="11" t="e">
        <f>((10.66*$B8)+(5.33*$B7)+(8*($B8-$B7)))</f>
        <v>#DIV/0!</v>
      </c>
    </row>
  </sheetData>
  <sheetProtection algorithmName="SHA-512" hashValue="ry3PDyPnvCT1Gvg7N2j1dgVKHKx8kwNNQ6vgpiBfN1z+4/fD3z3PfqyyVDr7jKp4aCR4XgDjLrhea5GAZzv46Q==" saltValue="a70MU3PDvlmD7gYa1wjeWw==" spinCount="100000" sheet="1" objects="1" scenarios="1"/>
  <mergeCells count="3">
    <mergeCell ref="A3:B3"/>
    <mergeCell ref="A6:B6"/>
    <mergeCell ref="A9:B9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6" sqref="B16"/>
    </sheetView>
  </sheetViews>
  <sheetFormatPr defaultRowHeight="14.5" x14ac:dyDescent="0.35"/>
  <cols>
    <col min="1" max="1" width="9.1796875" style="3"/>
    <col min="2" max="2" width="124.1796875" customWidth="1"/>
  </cols>
  <sheetData>
    <row r="1" spans="1:2" x14ac:dyDescent="0.35">
      <c r="A1" s="2" t="s">
        <v>20</v>
      </c>
      <c r="B1" s="1" t="s">
        <v>40</v>
      </c>
    </row>
    <row r="2" spans="1:2" x14ac:dyDescent="0.35">
      <c r="A2" s="2"/>
      <c r="B2" s="1"/>
    </row>
    <row r="3" spans="1:2" x14ac:dyDescent="0.35">
      <c r="A3" s="2" t="s">
        <v>22</v>
      </c>
      <c r="B3" s="1" t="s">
        <v>41</v>
      </c>
    </row>
    <row r="4" spans="1:2" x14ac:dyDescent="0.35">
      <c r="A4" s="2"/>
      <c r="B4" s="1"/>
    </row>
    <row r="5" spans="1:2" x14ac:dyDescent="0.35">
      <c r="A5" s="2" t="s">
        <v>23</v>
      </c>
      <c r="B5" s="1" t="s">
        <v>42</v>
      </c>
    </row>
    <row r="6" spans="1:2" x14ac:dyDescent="0.35">
      <c r="A6" s="2"/>
      <c r="B6" s="1"/>
    </row>
    <row r="7" spans="1:2" x14ac:dyDescent="0.35">
      <c r="A7" s="2" t="s">
        <v>43</v>
      </c>
      <c r="B7" s="1" t="s">
        <v>31</v>
      </c>
    </row>
    <row r="8" spans="1:2" x14ac:dyDescent="0.35">
      <c r="A8" s="2"/>
      <c r="B8" s="1"/>
    </row>
    <row r="9" spans="1:2" x14ac:dyDescent="0.35">
      <c r="A9" s="2"/>
      <c r="B9" s="1"/>
    </row>
    <row r="10" spans="1:2" x14ac:dyDescent="0.35">
      <c r="A10" s="2"/>
      <c r="B10" s="1"/>
    </row>
  </sheetData>
  <sheetProtection algorithmName="SHA-512" hashValue="7XWzbE6SjPCSioAR+P9fPEgw24uNXgOKo7vf1qlIEcMkWi5fC2fFCPeNOpeJWJhkvv+8bp2MlhHdKt3wdFmFNw==" saltValue="oypjzFELExJEwMmlFlbsO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B7" activeCellId="1" sqref="B3 B7"/>
    </sheetView>
  </sheetViews>
  <sheetFormatPr defaultColWidth="9.1796875" defaultRowHeight="14.5" x14ac:dyDescent="0.35"/>
  <cols>
    <col min="1" max="3" width="18.453125" style="12" customWidth="1"/>
    <col min="4" max="5" width="9.1796875" style="12"/>
    <col min="6" max="10" width="14" style="12" customWidth="1"/>
    <col min="11" max="16384" width="9.1796875" style="12"/>
  </cols>
  <sheetData>
    <row r="1" spans="1:10" ht="30" customHeight="1" x14ac:dyDescent="0.35">
      <c r="A1" s="7" t="s">
        <v>32</v>
      </c>
      <c r="B1" s="11" t="e">
        <f>AVERAGE('Mean Average Calculator'!C$2:C$2000)</f>
        <v>#DIV/0!</v>
      </c>
      <c r="C1" s="9"/>
      <c r="F1" s="7" t="s">
        <v>15</v>
      </c>
      <c r="G1" s="7" t="s">
        <v>16</v>
      </c>
      <c r="H1" s="7" t="s">
        <v>17</v>
      </c>
      <c r="I1" s="7" t="s">
        <v>18</v>
      </c>
      <c r="J1" s="7" t="s">
        <v>19</v>
      </c>
    </row>
    <row r="2" spans="1:10" ht="30" customHeight="1" x14ac:dyDescent="0.35">
      <c r="A2" s="7" t="s">
        <v>33</v>
      </c>
      <c r="B2" s="11" t="e">
        <f>AVERAGE('Mean Average Calculator'!D$2:D$2000)</f>
        <v>#DIV/0!</v>
      </c>
      <c r="C2" s="9"/>
      <c r="F2" s="9" t="e">
        <f>C4</f>
        <v>#DIV/0!</v>
      </c>
      <c r="G2" s="9" t="e">
        <f>C8+C4</f>
        <v>#DIV/0!</v>
      </c>
      <c r="H2" s="9" t="e">
        <f>C8+(C4*2)</f>
        <v>#DIV/0!</v>
      </c>
      <c r="I2" s="9" t="e">
        <f>C8+(C4*3)</f>
        <v>#DIV/0!</v>
      </c>
      <c r="J2" s="9" t="e">
        <f>C8+(C4*4)</f>
        <v>#DIV/0!</v>
      </c>
    </row>
    <row r="3" spans="1:10" ht="30" customHeight="1" x14ac:dyDescent="0.35">
      <c r="A3" s="7" t="s">
        <v>38</v>
      </c>
      <c r="B3" s="14"/>
      <c r="C3" s="9"/>
      <c r="F3" s="9"/>
      <c r="G3" s="9"/>
      <c r="H3" s="9"/>
      <c r="I3" s="9"/>
      <c r="J3" s="9"/>
    </row>
    <row r="4" spans="1:10" ht="30" customHeight="1" x14ac:dyDescent="0.35">
      <c r="A4" s="15" t="s">
        <v>36</v>
      </c>
      <c r="B4" s="15"/>
      <c r="C4" s="11" t="e">
        <f>(10.66*$B2)+(5.33*$B1)+$B3</f>
        <v>#DIV/0!</v>
      </c>
    </row>
    <row r="5" spans="1:10" ht="30" customHeight="1" x14ac:dyDescent="0.35">
      <c r="A5" s="7" t="s">
        <v>34</v>
      </c>
      <c r="B5" s="11" t="e">
        <f>AVERAGE('Mean Average Calculator'!E$2:E$2000)</f>
        <v>#DIV/0!</v>
      </c>
      <c r="C5" s="9"/>
    </row>
    <row r="6" spans="1:10" ht="30" customHeight="1" x14ac:dyDescent="0.35">
      <c r="A6" s="7" t="s">
        <v>35</v>
      </c>
      <c r="B6" s="11" t="e">
        <f>AVERAGE('Mean Average Calculator'!F$2:F$2000)</f>
        <v>#DIV/0!</v>
      </c>
      <c r="C6" s="9"/>
    </row>
    <row r="7" spans="1:10" ht="30" customHeight="1" x14ac:dyDescent="0.35">
      <c r="A7" s="7" t="s">
        <v>39</v>
      </c>
      <c r="B7" s="14"/>
      <c r="C7" s="9"/>
    </row>
    <row r="8" spans="1:10" ht="30" customHeight="1" x14ac:dyDescent="0.35">
      <c r="A8" s="16" t="s">
        <v>37</v>
      </c>
      <c r="B8" s="16"/>
      <c r="C8" s="11" t="e">
        <f>(10.66*$B6)+(5.33*$B5)+$B7</f>
        <v>#DIV/0!</v>
      </c>
    </row>
    <row r="9" spans="1:10" ht="30" customHeight="1" x14ac:dyDescent="0.35"/>
    <row r="10" spans="1:10" ht="30" customHeight="1" x14ac:dyDescent="0.35"/>
    <row r="11" spans="1:10" ht="30" customHeight="1" x14ac:dyDescent="0.35"/>
    <row r="12" spans="1:10" ht="30" customHeight="1" x14ac:dyDescent="0.35"/>
  </sheetData>
  <sheetProtection algorithmName="SHA-512" hashValue="cmMmhChFQESSxfE8FJh8QC9/ffYdXgXCXI/HudviZaryRLePUwokUZlfnEFSRcQp4+66LHaUpIBb1pNLlX9skA==" saltValue="yisjlfTnF6csDejuXfrA3Q==" spinCount="100000" sheet="1" objects="1" scenarios="1"/>
  <mergeCells count="2">
    <mergeCell ref="A4:B4"/>
    <mergeCell ref="A8:B8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Career Agency Instructions</vt:lpstr>
      <vt:lpstr>Mean Average Calculator</vt:lpstr>
      <vt:lpstr>Career Agencies</vt:lpstr>
      <vt:lpstr>Volunteer Agency Instructions</vt:lpstr>
      <vt:lpstr>Volunteer Agencies</vt:lpstr>
      <vt:lpstr>'Mean Average Calculator'!Print_Titles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2019-11-18T04:50:22Z</dcterms:modified>
</cp:coreProperties>
</file>